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16\FEDERAL\INGRESOS\PARTICIPACIONES\Participaciones Municipios\"/>
    </mc:Choice>
  </mc:AlternateContent>
  <bookViews>
    <workbookView xWindow="0" yWindow="0" windowWidth="23040" windowHeight="9408"/>
  </bookViews>
  <sheets>
    <sheet name="ANEXO III" sheetId="1" r:id="rId1"/>
    <sheet name="ANEXO VII ENERO" sheetId="4" r:id="rId2"/>
    <sheet name="ANEXO VII FEBRERO" sheetId="7" r:id="rId3"/>
    <sheet name="ANEXO VII MARZO" sheetId="8" r:id="rId4"/>
  </sheets>
  <calcPr calcId="152511"/>
</workbook>
</file>

<file path=xl/calcChain.xml><?xml version="1.0" encoding="utf-8"?>
<calcChain xmlns="http://schemas.openxmlformats.org/spreadsheetml/2006/main">
  <c r="H39" i="4" l="1"/>
  <c r="L38" i="1" l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L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L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L39" i="1" l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39" i="8"/>
  <c r="K39" i="7" l="1"/>
  <c r="K39" i="1"/>
  <c r="K39" i="4" l="1"/>
  <c r="J39" i="7" l="1"/>
  <c r="J39" i="8"/>
  <c r="J39" i="4"/>
  <c r="J38" i="1"/>
  <c r="I38" i="1"/>
  <c r="H38" i="1"/>
  <c r="G38" i="1"/>
  <c r="F38" i="1"/>
  <c r="E38" i="1"/>
  <c r="D38" i="1"/>
  <c r="C38" i="1"/>
  <c r="B38" i="1"/>
  <c r="J37" i="1"/>
  <c r="I37" i="1"/>
  <c r="H37" i="1"/>
  <c r="G37" i="1"/>
  <c r="F37" i="1"/>
  <c r="E37" i="1"/>
  <c r="D37" i="1"/>
  <c r="C37" i="1"/>
  <c r="B37" i="1"/>
  <c r="J36" i="1"/>
  <c r="I36" i="1"/>
  <c r="H36" i="1"/>
  <c r="G36" i="1"/>
  <c r="F36" i="1"/>
  <c r="E36" i="1"/>
  <c r="D36" i="1"/>
  <c r="C36" i="1"/>
  <c r="B36" i="1"/>
  <c r="J35" i="1"/>
  <c r="I35" i="1"/>
  <c r="H35" i="1"/>
  <c r="G35" i="1"/>
  <c r="F35" i="1"/>
  <c r="E35" i="1"/>
  <c r="D35" i="1"/>
  <c r="C35" i="1"/>
  <c r="B35" i="1"/>
  <c r="J34" i="1"/>
  <c r="I34" i="1"/>
  <c r="H34" i="1"/>
  <c r="G34" i="1"/>
  <c r="F34" i="1"/>
  <c r="E34" i="1"/>
  <c r="D34" i="1"/>
  <c r="C34" i="1"/>
  <c r="B34" i="1"/>
  <c r="J33" i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  <c r="J31" i="1"/>
  <c r="I31" i="1"/>
  <c r="H31" i="1"/>
  <c r="G31" i="1"/>
  <c r="F31" i="1"/>
  <c r="E31" i="1"/>
  <c r="D31" i="1"/>
  <c r="C31" i="1"/>
  <c r="B31" i="1"/>
  <c r="J30" i="1"/>
  <c r="I30" i="1"/>
  <c r="H30" i="1"/>
  <c r="G30" i="1"/>
  <c r="F30" i="1"/>
  <c r="E30" i="1"/>
  <c r="D30" i="1"/>
  <c r="C30" i="1"/>
  <c r="B30" i="1"/>
  <c r="J29" i="1"/>
  <c r="I29" i="1"/>
  <c r="H29" i="1"/>
  <c r="G29" i="1"/>
  <c r="F29" i="1"/>
  <c r="E29" i="1"/>
  <c r="D29" i="1"/>
  <c r="C29" i="1"/>
  <c r="B29" i="1"/>
  <c r="J28" i="1"/>
  <c r="I28" i="1"/>
  <c r="H28" i="1"/>
  <c r="G28" i="1"/>
  <c r="F28" i="1"/>
  <c r="E28" i="1"/>
  <c r="D28" i="1"/>
  <c r="C28" i="1"/>
  <c r="B28" i="1"/>
  <c r="J27" i="1"/>
  <c r="I27" i="1"/>
  <c r="H27" i="1"/>
  <c r="G27" i="1"/>
  <c r="F27" i="1"/>
  <c r="E27" i="1"/>
  <c r="D27" i="1"/>
  <c r="C27" i="1"/>
  <c r="B27" i="1"/>
  <c r="J26" i="1"/>
  <c r="I26" i="1"/>
  <c r="H26" i="1"/>
  <c r="G26" i="1"/>
  <c r="F26" i="1"/>
  <c r="E26" i="1"/>
  <c r="D26" i="1"/>
  <c r="C26" i="1"/>
  <c r="B26" i="1"/>
  <c r="J25" i="1"/>
  <c r="I25" i="1"/>
  <c r="H25" i="1"/>
  <c r="G25" i="1"/>
  <c r="F25" i="1"/>
  <c r="E25" i="1"/>
  <c r="D25" i="1"/>
  <c r="C25" i="1"/>
  <c r="B25" i="1"/>
  <c r="J24" i="1"/>
  <c r="I24" i="1"/>
  <c r="H24" i="1"/>
  <c r="G24" i="1"/>
  <c r="F24" i="1"/>
  <c r="E24" i="1"/>
  <c r="D24" i="1"/>
  <c r="C24" i="1"/>
  <c r="B24" i="1"/>
  <c r="J23" i="1"/>
  <c r="I23" i="1"/>
  <c r="H23" i="1"/>
  <c r="G23" i="1"/>
  <c r="F23" i="1"/>
  <c r="E23" i="1"/>
  <c r="D23" i="1"/>
  <c r="C23" i="1"/>
  <c r="B23" i="1"/>
  <c r="J22" i="1"/>
  <c r="I22" i="1"/>
  <c r="H22" i="1"/>
  <c r="G22" i="1"/>
  <c r="F22" i="1"/>
  <c r="E22" i="1"/>
  <c r="D22" i="1"/>
  <c r="C22" i="1"/>
  <c r="B22" i="1"/>
  <c r="J21" i="1"/>
  <c r="I21" i="1"/>
  <c r="H21" i="1"/>
  <c r="G21" i="1"/>
  <c r="F21" i="1"/>
  <c r="E21" i="1"/>
  <c r="D21" i="1"/>
  <c r="C21" i="1"/>
  <c r="B21" i="1"/>
  <c r="J20" i="1"/>
  <c r="I20" i="1"/>
  <c r="H20" i="1"/>
  <c r="G20" i="1"/>
  <c r="F20" i="1"/>
  <c r="E20" i="1"/>
  <c r="D20" i="1"/>
  <c r="C20" i="1"/>
  <c r="B20" i="1"/>
  <c r="J19" i="1"/>
  <c r="I19" i="1"/>
  <c r="H19" i="1"/>
  <c r="G19" i="1"/>
  <c r="F19" i="1"/>
  <c r="E19" i="1"/>
  <c r="D19" i="1"/>
  <c r="C19" i="1"/>
  <c r="B19" i="1"/>
  <c r="J18" i="1"/>
  <c r="I18" i="1"/>
  <c r="H18" i="1"/>
  <c r="G18" i="1"/>
  <c r="F18" i="1"/>
  <c r="E18" i="1"/>
  <c r="D18" i="1"/>
  <c r="C18" i="1"/>
  <c r="B18" i="1"/>
  <c r="J17" i="1"/>
  <c r="I17" i="1"/>
  <c r="H17" i="1"/>
  <c r="G17" i="1"/>
  <c r="F17" i="1"/>
  <c r="E17" i="1"/>
  <c r="D17" i="1"/>
  <c r="C17" i="1"/>
  <c r="B17" i="1"/>
  <c r="J16" i="1"/>
  <c r="I16" i="1"/>
  <c r="H16" i="1"/>
  <c r="G16" i="1"/>
  <c r="F16" i="1"/>
  <c r="E16" i="1"/>
  <c r="D16" i="1"/>
  <c r="C16" i="1"/>
  <c r="B16" i="1"/>
  <c r="J15" i="1"/>
  <c r="I15" i="1"/>
  <c r="H15" i="1"/>
  <c r="G15" i="1"/>
  <c r="F15" i="1"/>
  <c r="E15" i="1"/>
  <c r="D15" i="1"/>
  <c r="C15" i="1"/>
  <c r="B15" i="1"/>
  <c r="J14" i="1"/>
  <c r="I14" i="1"/>
  <c r="H14" i="1"/>
  <c r="G14" i="1"/>
  <c r="F14" i="1"/>
  <c r="E14" i="1"/>
  <c r="D14" i="1"/>
  <c r="C14" i="1"/>
  <c r="B14" i="1"/>
  <c r="J13" i="1"/>
  <c r="I13" i="1"/>
  <c r="H13" i="1"/>
  <c r="G13" i="1"/>
  <c r="F13" i="1"/>
  <c r="E13" i="1"/>
  <c r="D13" i="1"/>
  <c r="C13" i="1"/>
  <c r="B13" i="1"/>
  <c r="J12" i="1"/>
  <c r="I12" i="1"/>
  <c r="H12" i="1"/>
  <c r="G12" i="1"/>
  <c r="F12" i="1"/>
  <c r="E12" i="1"/>
  <c r="D12" i="1"/>
  <c r="C12" i="1"/>
  <c r="B12" i="1"/>
  <c r="J11" i="1"/>
  <c r="I11" i="1"/>
  <c r="H11" i="1"/>
  <c r="G11" i="1"/>
  <c r="F11" i="1"/>
  <c r="E11" i="1"/>
  <c r="D11" i="1"/>
  <c r="C11" i="1"/>
  <c r="B11" i="1"/>
  <c r="J10" i="1"/>
  <c r="I10" i="1"/>
  <c r="H10" i="1"/>
  <c r="G10" i="1"/>
  <c r="F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/>
  <c r="J7" i="1"/>
  <c r="I7" i="1"/>
  <c r="H7" i="1"/>
  <c r="G7" i="1"/>
  <c r="F7" i="1"/>
  <c r="E7" i="1"/>
  <c r="D7" i="1"/>
  <c r="C7" i="1"/>
  <c r="B7" i="1"/>
  <c r="J6" i="1"/>
  <c r="I6" i="1"/>
  <c r="H6" i="1"/>
  <c r="G6" i="1"/>
  <c r="F6" i="1"/>
  <c r="E6" i="1"/>
  <c r="D6" i="1"/>
  <c r="C6" i="1"/>
  <c r="B6" i="1"/>
  <c r="I39" i="8"/>
  <c r="H39" i="8"/>
  <c r="G39" i="8"/>
  <c r="F39" i="8"/>
  <c r="E39" i="8"/>
  <c r="D39" i="8"/>
  <c r="C39" i="8"/>
  <c r="B39" i="8"/>
  <c r="I39" i="7"/>
  <c r="H39" i="7"/>
  <c r="G39" i="7"/>
  <c r="F39" i="7"/>
  <c r="E39" i="7"/>
  <c r="D39" i="7"/>
  <c r="C39" i="7"/>
  <c r="B39" i="7"/>
  <c r="I39" i="4"/>
  <c r="G39" i="4"/>
  <c r="F39" i="4"/>
  <c r="E39" i="4"/>
  <c r="D39" i="4"/>
  <c r="C39" i="4"/>
  <c r="B39" i="4"/>
  <c r="M25" i="1" l="1"/>
  <c r="M29" i="1"/>
  <c r="M9" i="1"/>
  <c r="M13" i="1"/>
  <c r="M17" i="1"/>
  <c r="M21" i="1"/>
  <c r="M37" i="1"/>
  <c r="M33" i="1"/>
  <c r="M6" i="1"/>
  <c r="M10" i="1"/>
  <c r="M14" i="1"/>
  <c r="M18" i="1"/>
  <c r="M22" i="1"/>
  <c r="M26" i="1"/>
  <c r="M30" i="1"/>
  <c r="M34" i="1"/>
  <c r="M38" i="1"/>
  <c r="M20" i="1"/>
  <c r="M24" i="1"/>
  <c r="M28" i="1"/>
  <c r="M32" i="1"/>
  <c r="M36" i="1"/>
  <c r="M7" i="1"/>
  <c r="M11" i="1"/>
  <c r="M15" i="1"/>
  <c r="M19" i="1"/>
  <c r="M23" i="1"/>
  <c r="M27" i="1"/>
  <c r="M31" i="1"/>
  <c r="M35" i="1"/>
  <c r="M8" i="1"/>
  <c r="M12" i="1"/>
  <c r="M16" i="1"/>
  <c r="H39" i="1"/>
  <c r="M39" i="8"/>
  <c r="J39" i="1"/>
  <c r="M39" i="7"/>
  <c r="G39" i="1"/>
  <c r="F39" i="1"/>
  <c r="D39" i="1"/>
  <c r="B39" i="1"/>
  <c r="M39" i="4"/>
  <c r="E39" i="1"/>
  <c r="I39" i="1"/>
  <c r="C39" i="1"/>
  <c r="M39" i="1" l="1"/>
</calcChain>
</file>

<file path=xl/sharedStrings.xml><?xml version="1.0" encoding="utf-8"?>
<sst xmlns="http://schemas.openxmlformats.org/spreadsheetml/2006/main" count="200" uniqueCount="54">
  <si>
    <t>ANEXO III</t>
  </si>
  <si>
    <t>PARTICIPACIONES FEDERALES MINISTRADAS A LOS MUNICIPIOS</t>
  </si>
  <si>
    <t>MUNICIPIO</t>
  </si>
  <si>
    <t>FONDO GENERAL
DE PARTICIPACIONES</t>
  </si>
  <si>
    <t>FONDO DE FOMENTO
MUNICIPAL</t>
  </si>
  <si>
    <t>IMPUESTO SOBRE AUTOMOVILES
NUEVOS</t>
  </si>
  <si>
    <t>IMPUESTO SOBRE TENENCIA O USO DE VEHÍCULOS</t>
  </si>
  <si>
    <t>IMPUESTO ESPECIAL SOBRE PRODUCCION Y SERVICIOS</t>
  </si>
  <si>
    <t>FONDO DE FISCALIZACION Y RECAUDACION</t>
  </si>
  <si>
    <t>FONDO DE COMPENSACION DEL IMPUESTO SOBRE AUTOMOVILES NUEVOS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</si>
  <si>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</si>
  <si>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</si>
  <si>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</si>
  <si>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</si>
  <si>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</si>
  <si>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</si>
  <si>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</si>
  <si>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</si>
  <si>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</si>
  <si>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</si>
  <si>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</si>
  <si>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</si>
  <si>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</si>
  <si>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</si>
  <si>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</si>
  <si>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</si>
  <si>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</si>
  <si>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</si>
  <si>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</si>
  <si>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</si>
  <si>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</si>
  <si>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</si>
  <si>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</si>
  <si>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</si>
  <si>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</si>
  <si>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</si>
  <si>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</si>
  <si>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</si>
  <si>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</si>
  <si>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</si>
  <si>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</si>
  <si>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</si>
  <si>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</si>
  <si>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</si>
  <si>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</si>
  <si>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ANEXO VII</t>
  </si>
  <si>
    <t>ART. 4o. A, FRACCIÓN I DE LA LEY DE COORDINACIÓN FISCAL (GASOLINA)</t>
  </si>
  <si>
    <t>DIFERENCIAS DEL FONDO DE FISCALIZACIÓN Y RECAUDACIÓN</t>
  </si>
  <si>
    <t>PARTICIPACIONES DE
GASOLINA Y DIESEL</t>
  </si>
  <si>
    <t>FONDO ISR</t>
  </si>
  <si>
    <t>EN EL PRIMER TRIMESTRE DEL EJERCICIO FISCAL 2016</t>
  </si>
  <si>
    <t>EN EL MES DE ENERO DEL EJERCICIO 2016</t>
  </si>
  <si>
    <t>EN EL MES DE FEBRERO DEL EJERCICIO 2016</t>
  </si>
  <si>
    <t>EN EL MES DE MARZO DEL EJERCICIO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</si>
</sst>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Continuous"/>
    </xf>
    <xf numFmtId="2" fontId="0" fillId="0" borderId="0" xfId="0" applyNumberFormat="1" applyAlignment="1">
      <alignment horizontal="centerContinuous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center"/>
    </xf>
    <xf numFmtId="0" fontId="0" fillId="0" borderId="4" xfId="0" applyBorder="1"/>
    <xf numFmtId="3" fontId="0" fillId="0" borderId="6" xfId="0" applyNumberFormat="1" applyBorder="1"/>
    <xf numFmtId="3" fontId="0" fillId="0" borderId="3" xfId="0" applyNumberFormat="1" applyBorder="1"/>
    <xf numFmtId="3" fontId="1" fillId="0" borderId="3" xfId="0" applyNumberFormat="1" applyFont="1" applyBorder="1"/>
    <xf numFmtId="3" fontId="0" fillId="0" borderId="7" xfId="0" applyNumberForma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0" fillId="0" borderId="8" xfId="0" applyNumberFormat="1" applyBorder="1"/>
    <xf numFmtId="3" fontId="0" fillId="0" borderId="5" xfId="0" applyNumberFormat="1" applyBorder="1"/>
    <xf numFmtId="3" fontId="3" fillId="0" borderId="3" xfId="0" applyNumberFormat="1" applyFont="1" applyBorder="1"/>
    <xf numFmtId="3" fontId="3" fillId="0" borderId="10" xfId="0" applyNumberFormat="1" applyFont="1" applyBorder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P42"/>
  <sheetViews>
    <sheetView tabSelected="1" zoomScale="90" zoomScaleNormal="90" workbookViewId="0">
      <selection activeCell="A5" sqref="A5"/>
    </sheetView>
  </sheetViews>
  <sheetFormatPr baseColWidth="10" defaultRowHeight="14.4" x14ac:dyDescent="0.3"/>
  <cols>
    <col min="1" max="1" width="23.44140625" customWidth="1"/>
    <col min="2" max="6" width="21" customWidth="1"/>
    <col min="7" max="10" width="23.44140625" customWidth="1"/>
    <col min="11" max="13" width="21.109375" customWidth="1"/>
  </cols>
  <sheetData>
    <row r="1" spans="1:16" ht="18" x14ac:dyDescent="0.3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6" ht="18" x14ac:dyDescent="0.3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6" ht="18" x14ac:dyDescent="0.35">
      <c r="A3" s="4" t="s">
        <v>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5" spans="1:16" s="1" customFormat="1" ht="57.6" x14ac:dyDescent="0.3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6" ht="21" customHeight="1" x14ac:dyDescent="0.3">
      <c r="A6" s="6" t="s">
        <v>11</v>
      </c>
      <c r="B6" s="9">
        <f>SUM('ANEXO VII ENERO'!B6+'ANEXO VII FEBRERO'!B6+'ANEXO VII MARZO'!B6)</f>
        <v>6244468</v>
      </c>
      <c r="C6" s="9">
        <f>SUM('ANEXO VII ENERO'!C6+'ANEXO VII FEBRERO'!C6+'ANEXO VII MARZO'!C6)</f>
        <v>2005520</v>
      </c>
      <c r="D6" s="9">
        <f>SUM('ANEXO VII ENERO'!D6+'ANEXO VII FEBRERO'!D6+'ANEXO VII MARZO'!D6)</f>
        <v>75477</v>
      </c>
      <c r="E6" s="9">
        <f>SUM('ANEXO VII ENERO'!E6+'ANEXO VII FEBRERO'!E6+'ANEXO VII MARZO'!E6)</f>
        <v>1551</v>
      </c>
      <c r="F6" s="9">
        <f>SUM('ANEXO VII ENERO'!F6+'ANEXO VII FEBRERO'!F6+'ANEXO VII MARZO'!F6)</f>
        <v>132051</v>
      </c>
      <c r="G6" s="9">
        <f>SUM('ANEXO VII ENERO'!G6+'ANEXO VII FEBRERO'!G6+'ANEXO VII MARZO'!G6)</f>
        <v>273761</v>
      </c>
      <c r="H6" s="9">
        <f>SUM('ANEXO VII ENERO'!H6+'ANEXO VII FEBRERO'!H6+'ANEXO VII MARZO'!H6)</f>
        <v>2735</v>
      </c>
      <c r="I6" s="9">
        <f>SUM('ANEXO VII ENERO'!I6+'ANEXO VII FEBRERO'!I6+'ANEXO VII MARZO'!I6)</f>
        <v>21468</v>
      </c>
      <c r="J6" s="10">
        <f>SUM('ANEXO VII ENERO'!J6+'ANEXO VII FEBRERO'!J6+'ANEXO VII MARZO'!J6)</f>
        <v>0</v>
      </c>
      <c r="K6" s="10">
        <f>SUM('ANEXO VII ENERO'!K6+'ANEXO VII FEBRERO'!K6+'ANEXO VII MARZO'!K6)</f>
        <v>158197</v>
      </c>
      <c r="L6" s="10">
        <f>+'ANEXO VII ENERO'!L6+'ANEXO VII FEBRERO'!L6+'ANEXO VII MARZO'!L6</f>
        <v>0</v>
      </c>
      <c r="M6" s="11">
        <f>SUM(B6:L6)</f>
        <v>8915228</v>
      </c>
      <c r="P6" s="19"/>
    </row>
    <row r="7" spans="1:16" x14ac:dyDescent="0.3">
      <c r="A7" s="6" t="s">
        <v>12</v>
      </c>
      <c r="B7" s="12">
        <f>SUM('ANEXO VII ENERO'!B7+'ANEXO VII FEBRERO'!B7+'ANEXO VII MARZO'!B7)</f>
        <v>6857623</v>
      </c>
      <c r="C7" s="12">
        <f>SUM('ANEXO VII ENERO'!C7+'ANEXO VII FEBRERO'!C7+'ANEXO VII MARZO'!C7)</f>
        <v>2202445</v>
      </c>
      <c r="D7" s="12">
        <f>SUM('ANEXO VII ENERO'!D7+'ANEXO VII FEBRERO'!D7+'ANEXO VII MARZO'!D7)</f>
        <v>82887</v>
      </c>
      <c r="E7" s="12">
        <f>SUM('ANEXO VII ENERO'!E7+'ANEXO VII FEBRERO'!E7+'ANEXO VII MARZO'!E7)</f>
        <v>1705</v>
      </c>
      <c r="F7" s="12">
        <f>SUM('ANEXO VII ENERO'!F7+'ANEXO VII FEBRERO'!F7+'ANEXO VII MARZO'!F7)</f>
        <v>145017</v>
      </c>
      <c r="G7" s="12">
        <f>SUM('ANEXO VII ENERO'!G7+'ANEXO VII FEBRERO'!G7+'ANEXO VII MARZO'!G7)</f>
        <v>297095</v>
      </c>
      <c r="H7" s="12">
        <f>SUM('ANEXO VII ENERO'!H7+'ANEXO VII FEBRERO'!H7+'ANEXO VII MARZO'!H7)</f>
        <v>3037</v>
      </c>
      <c r="I7" s="12">
        <f>SUM('ANEXO VII ENERO'!I7+'ANEXO VII FEBRERO'!I7+'ANEXO VII MARZO'!I7)</f>
        <v>23574</v>
      </c>
      <c r="J7" s="10">
        <f>SUM('ANEXO VII ENERO'!J7+'ANEXO VII FEBRERO'!J7+'ANEXO VII MARZO'!J7)</f>
        <v>0</v>
      </c>
      <c r="K7" s="12">
        <f>SUM('ANEXO VII ENERO'!K7+'ANEXO VII FEBRERO'!K7+'ANEXO VII MARZO'!K7)</f>
        <v>175615</v>
      </c>
      <c r="L7" s="10">
        <f>+'ANEXO VII ENERO'!L7+'ANEXO VII FEBRERO'!L7+'ANEXO VII MARZO'!L7</f>
        <v>0</v>
      </c>
      <c r="M7" s="11">
        <f t="shared" ref="M7:M38" si="0">SUM(B7:L7)</f>
        <v>9788998</v>
      </c>
      <c r="P7" s="19"/>
    </row>
    <row r="8" spans="1:16" x14ac:dyDescent="0.3">
      <c r="A8" s="6" t="s">
        <v>13</v>
      </c>
      <c r="B8" s="12">
        <f>SUM('ANEXO VII ENERO'!B8+'ANEXO VII FEBRERO'!B8+'ANEXO VII MARZO'!B8)</f>
        <v>8598623</v>
      </c>
      <c r="C8" s="12">
        <f>SUM('ANEXO VII ENERO'!C8+'ANEXO VII FEBRERO'!C8+'ANEXO VII MARZO'!C8)</f>
        <v>2761598</v>
      </c>
      <c r="D8" s="12">
        <f>SUM('ANEXO VII ENERO'!D8+'ANEXO VII FEBRERO'!D8+'ANEXO VII MARZO'!D8)</f>
        <v>103930</v>
      </c>
      <c r="E8" s="12">
        <f>SUM('ANEXO VII ENERO'!E8+'ANEXO VII FEBRERO'!E8+'ANEXO VII MARZO'!E8)</f>
        <v>2137</v>
      </c>
      <c r="F8" s="12">
        <f>SUM('ANEXO VII ENERO'!F8+'ANEXO VII FEBRERO'!F8+'ANEXO VII MARZO'!F8)</f>
        <v>181835</v>
      </c>
      <c r="G8" s="12">
        <f>SUM('ANEXO VII ENERO'!G8+'ANEXO VII FEBRERO'!G8+'ANEXO VII MARZO'!G8)</f>
        <v>374151</v>
      </c>
      <c r="H8" s="12">
        <f>SUM('ANEXO VII ENERO'!H8+'ANEXO VII FEBRERO'!H8+'ANEXO VII MARZO'!H8)</f>
        <v>5415</v>
      </c>
      <c r="I8" s="12">
        <f>SUM('ANEXO VII ENERO'!I8+'ANEXO VII FEBRERO'!I8+'ANEXO VII MARZO'!I8)</f>
        <v>29562</v>
      </c>
      <c r="J8" s="10">
        <f>SUM('ANEXO VII ENERO'!J8+'ANEXO VII FEBRERO'!J8+'ANEXO VII MARZO'!J8)</f>
        <v>0</v>
      </c>
      <c r="K8" s="12">
        <f>SUM('ANEXO VII ENERO'!K8+'ANEXO VII FEBRERO'!K8+'ANEXO VII MARZO'!K8)</f>
        <v>313171</v>
      </c>
      <c r="L8" s="10">
        <f>+'ANEXO VII ENERO'!L8+'ANEXO VII FEBRERO'!L8+'ANEXO VII MARZO'!L8</f>
        <v>0</v>
      </c>
      <c r="M8" s="11">
        <f t="shared" si="0"/>
        <v>12370422</v>
      </c>
      <c r="P8" s="19"/>
    </row>
    <row r="9" spans="1:16" x14ac:dyDescent="0.3">
      <c r="A9" s="6" t="s">
        <v>14</v>
      </c>
      <c r="B9" s="12">
        <f>SUM('ANEXO VII ENERO'!B9+'ANEXO VII FEBRERO'!B9+'ANEXO VII MARZO'!B9)</f>
        <v>13634611</v>
      </c>
      <c r="C9" s="12">
        <f>SUM('ANEXO VII ENERO'!C9+'ANEXO VII FEBRERO'!C9+'ANEXO VII MARZO'!C9)</f>
        <v>4378994</v>
      </c>
      <c r="D9" s="12">
        <f>SUM('ANEXO VII ENERO'!D9+'ANEXO VII FEBRERO'!D9+'ANEXO VII MARZO'!D9)</f>
        <v>164800</v>
      </c>
      <c r="E9" s="12">
        <f>SUM('ANEXO VII ENERO'!E9+'ANEXO VII FEBRERO'!E9+'ANEXO VII MARZO'!E9)</f>
        <v>3388</v>
      </c>
      <c r="F9" s="12">
        <f>SUM('ANEXO VII ENERO'!F9+'ANEXO VII FEBRERO'!F9+'ANEXO VII MARZO'!F9)</f>
        <v>288330</v>
      </c>
      <c r="G9" s="12">
        <f>SUM('ANEXO VII ENERO'!G9+'ANEXO VII FEBRERO'!G9+'ANEXO VII MARZO'!G9)</f>
        <v>607908</v>
      </c>
      <c r="H9" s="12">
        <f>SUM('ANEXO VII ENERO'!H9+'ANEXO VII FEBRERO'!H9+'ANEXO VII MARZO'!H9)</f>
        <v>12674</v>
      </c>
      <c r="I9" s="12">
        <f>SUM('ANEXO VII ENERO'!I9+'ANEXO VII FEBRERO'!I9+'ANEXO VII MARZO'!I9)</f>
        <v>46872</v>
      </c>
      <c r="J9" s="10">
        <f>SUM('ANEXO VII ENERO'!J9+'ANEXO VII FEBRERO'!J9+'ANEXO VII MARZO'!J9)</f>
        <v>0</v>
      </c>
      <c r="K9" s="12">
        <f>SUM('ANEXO VII ENERO'!K9+'ANEXO VII FEBRERO'!K9+'ANEXO VII MARZO'!K9)</f>
        <v>733002</v>
      </c>
      <c r="L9" s="10">
        <f>+'ANEXO VII ENERO'!L9+'ANEXO VII FEBRERO'!L9+'ANEXO VII MARZO'!L9</f>
        <v>0</v>
      </c>
      <c r="M9" s="11">
        <f t="shared" si="0"/>
        <v>19870579</v>
      </c>
      <c r="P9" s="19"/>
    </row>
    <row r="10" spans="1:16" x14ac:dyDescent="0.3">
      <c r="A10" s="6" t="s">
        <v>15</v>
      </c>
      <c r="B10" s="12">
        <f>SUM('ANEXO VII ENERO'!B10+'ANEXO VII FEBRERO'!B10+'ANEXO VII MARZO'!B10)</f>
        <v>6062682</v>
      </c>
      <c r="C10" s="12">
        <f>SUM('ANEXO VII ENERO'!C10+'ANEXO VII FEBRERO'!C10+'ANEXO VII MARZO'!C10)</f>
        <v>1947137</v>
      </c>
      <c r="D10" s="12">
        <f>SUM('ANEXO VII ENERO'!D10+'ANEXO VII FEBRERO'!D10+'ANEXO VII MARZO'!D10)</f>
        <v>73279</v>
      </c>
      <c r="E10" s="12">
        <f>SUM('ANEXO VII ENERO'!E10+'ANEXO VII FEBRERO'!E10+'ANEXO VII MARZO'!E10)</f>
        <v>1507</v>
      </c>
      <c r="F10" s="12">
        <f>SUM('ANEXO VII ENERO'!F10+'ANEXO VII FEBRERO'!F10+'ANEXO VII MARZO'!F10)</f>
        <v>128207</v>
      </c>
      <c r="G10" s="12">
        <f>SUM('ANEXO VII ENERO'!G10+'ANEXO VII FEBRERO'!G10+'ANEXO VII MARZO'!G10)</f>
        <v>263207</v>
      </c>
      <c r="H10" s="12">
        <f>SUM('ANEXO VII ENERO'!H10+'ANEXO VII FEBRERO'!H10+'ANEXO VII MARZO'!H10)</f>
        <v>1522</v>
      </c>
      <c r="I10" s="12">
        <f>SUM('ANEXO VII ENERO'!I10+'ANEXO VII FEBRERO'!I10+'ANEXO VII MARZO'!I10)</f>
        <v>20841</v>
      </c>
      <c r="J10" s="10">
        <f>SUM('ANEXO VII ENERO'!J10+'ANEXO VII FEBRERO'!J10+'ANEXO VII MARZO'!J10)</f>
        <v>0</v>
      </c>
      <c r="K10" s="12">
        <f>SUM('ANEXO VII ENERO'!K10+'ANEXO VII FEBRERO'!K10+'ANEXO VII MARZO'!K10)</f>
        <v>88027</v>
      </c>
      <c r="L10" s="10">
        <f>+'ANEXO VII ENERO'!L10+'ANEXO VII FEBRERO'!L10+'ANEXO VII MARZO'!L10</f>
        <v>0</v>
      </c>
      <c r="M10" s="11">
        <f t="shared" si="0"/>
        <v>8586409</v>
      </c>
      <c r="P10" s="19"/>
    </row>
    <row r="11" spans="1:16" x14ac:dyDescent="0.3">
      <c r="A11" s="6" t="s">
        <v>16</v>
      </c>
      <c r="B11" s="12">
        <f>SUM('ANEXO VII ENERO'!B11+'ANEXO VII FEBRERO'!B11+'ANEXO VII MARZO'!B11)</f>
        <v>25054629</v>
      </c>
      <c r="C11" s="12">
        <f>SUM('ANEXO VII ENERO'!C11+'ANEXO VII FEBRERO'!C11+'ANEXO VII MARZO'!C11)</f>
        <v>8046732</v>
      </c>
      <c r="D11" s="12">
        <f>SUM('ANEXO VII ENERO'!D11+'ANEXO VII FEBRERO'!D11+'ANEXO VII MARZO'!D11)</f>
        <v>302832</v>
      </c>
      <c r="E11" s="12">
        <f>SUM('ANEXO VII ENERO'!E11+'ANEXO VII FEBRERO'!E11+'ANEXO VII MARZO'!E11)</f>
        <v>6226</v>
      </c>
      <c r="F11" s="12">
        <f>SUM('ANEXO VII ENERO'!F11+'ANEXO VII FEBRERO'!F11+'ANEXO VII MARZO'!F11)</f>
        <v>529827</v>
      </c>
      <c r="G11" s="12">
        <f>SUM('ANEXO VII ENERO'!G11+'ANEXO VII FEBRERO'!G11+'ANEXO VII MARZO'!G11)</f>
        <v>1086001</v>
      </c>
      <c r="H11" s="12">
        <f>SUM('ANEXO VII ENERO'!H11+'ANEXO VII FEBRERO'!H11+'ANEXO VII MARZO'!H11)</f>
        <v>28157</v>
      </c>
      <c r="I11" s="12">
        <f>SUM('ANEXO VII ENERO'!I11+'ANEXO VII FEBRERO'!I11+'ANEXO VII MARZO'!I11)</f>
        <v>86133</v>
      </c>
      <c r="J11" s="10">
        <f>SUM('ANEXO VII ENERO'!J11+'ANEXO VII FEBRERO'!J11+'ANEXO VII MARZO'!J11)</f>
        <v>0</v>
      </c>
      <c r="K11" s="12">
        <f>SUM('ANEXO VII ENERO'!K11+'ANEXO VII FEBRERO'!K11+'ANEXO VII MARZO'!K11)</f>
        <v>1628421</v>
      </c>
      <c r="L11" s="10">
        <f>+'ANEXO VII ENERO'!L11+'ANEXO VII FEBRERO'!L11+'ANEXO VII MARZO'!L11</f>
        <v>0</v>
      </c>
      <c r="M11" s="11">
        <f t="shared" si="0"/>
        <v>36768958</v>
      </c>
      <c r="P11" s="19"/>
    </row>
    <row r="12" spans="1:16" x14ac:dyDescent="0.3">
      <c r="A12" s="6" t="s">
        <v>17</v>
      </c>
      <c r="B12" s="12">
        <f>SUM('ANEXO VII ENERO'!B12+'ANEXO VII FEBRERO'!B12+'ANEXO VII MARZO'!B12)</f>
        <v>56074967</v>
      </c>
      <c r="C12" s="12">
        <f>SUM('ANEXO VII ENERO'!C12+'ANEXO VII FEBRERO'!C12+'ANEXO VII MARZO'!C12)</f>
        <v>18009456</v>
      </c>
      <c r="D12" s="12">
        <f>SUM('ANEXO VII ENERO'!D12+'ANEXO VII FEBRERO'!D12+'ANEXO VII MARZO'!D12)</f>
        <v>677769</v>
      </c>
      <c r="E12" s="12">
        <f>SUM('ANEXO VII ENERO'!E12+'ANEXO VII FEBRERO'!E12+'ANEXO VII MARZO'!E12)</f>
        <v>13936</v>
      </c>
      <c r="F12" s="12">
        <f>SUM('ANEXO VII ENERO'!F12+'ANEXO VII FEBRERO'!F12+'ANEXO VII MARZO'!F12)</f>
        <v>1185811</v>
      </c>
      <c r="G12" s="12">
        <f>SUM('ANEXO VII ENERO'!G12+'ANEXO VII FEBRERO'!G12+'ANEXO VII MARZO'!G12)</f>
        <v>2388706</v>
      </c>
      <c r="H12" s="12">
        <f>SUM('ANEXO VII ENERO'!H12+'ANEXO VII FEBRERO'!H12+'ANEXO VII MARZO'!H12)</f>
        <v>58685</v>
      </c>
      <c r="I12" s="12">
        <f>SUM('ANEXO VII ENERO'!I12+'ANEXO VII FEBRERO'!I12+'ANEXO VII MARZO'!I12)</f>
        <v>192774</v>
      </c>
      <c r="J12" s="10">
        <f>SUM('ANEXO VII ENERO'!J12+'ANEXO VII FEBRERO'!J12+'ANEXO VII MARZO'!J12)</f>
        <v>0</v>
      </c>
      <c r="K12" s="12">
        <f>SUM('ANEXO VII ENERO'!K12+'ANEXO VII FEBRERO'!K12+'ANEXO VII MARZO'!K12)</f>
        <v>3393969</v>
      </c>
      <c r="L12" s="10">
        <f>+'ANEXO VII ENERO'!L12+'ANEXO VII FEBRERO'!L12+'ANEXO VII MARZO'!L12</f>
        <v>375755</v>
      </c>
      <c r="M12" s="11">
        <f t="shared" si="0"/>
        <v>82371828</v>
      </c>
      <c r="P12" s="19"/>
    </row>
    <row r="13" spans="1:16" x14ac:dyDescent="0.3">
      <c r="A13" s="6" t="s">
        <v>18</v>
      </c>
      <c r="B13" s="12">
        <f>SUM('ANEXO VII ENERO'!B13+'ANEXO VII FEBRERO'!B13+'ANEXO VII MARZO'!B13)</f>
        <v>13919082</v>
      </c>
      <c r="C13" s="12">
        <f>SUM('ANEXO VII ENERO'!C13+'ANEXO VII FEBRERO'!C13+'ANEXO VII MARZO'!C13)</f>
        <v>4470356</v>
      </c>
      <c r="D13" s="12">
        <f>SUM('ANEXO VII ENERO'!D13+'ANEXO VII FEBRERO'!D13+'ANEXO VII MARZO'!D13)</f>
        <v>168237</v>
      </c>
      <c r="E13" s="12">
        <f>SUM('ANEXO VII ENERO'!E13+'ANEXO VII FEBRERO'!E13+'ANEXO VII MARZO'!E13)</f>
        <v>3459</v>
      </c>
      <c r="F13" s="12">
        <f>SUM('ANEXO VII ENERO'!F13+'ANEXO VII FEBRERO'!F13+'ANEXO VII MARZO'!F13)</f>
        <v>294346</v>
      </c>
      <c r="G13" s="12">
        <f>SUM('ANEXO VII ENERO'!G13+'ANEXO VII FEBRERO'!G13+'ANEXO VII MARZO'!G13)</f>
        <v>603455</v>
      </c>
      <c r="H13" s="12">
        <f>SUM('ANEXO VII ENERO'!H13+'ANEXO VII FEBRERO'!H13+'ANEXO VII MARZO'!H13)</f>
        <v>13417</v>
      </c>
      <c r="I13" s="12">
        <f>SUM('ANEXO VII ENERO'!I13+'ANEXO VII FEBRERO'!I13+'ANEXO VII MARZO'!I13)</f>
        <v>47850</v>
      </c>
      <c r="J13" s="10">
        <f>SUM('ANEXO VII ENERO'!J13+'ANEXO VII FEBRERO'!J13+'ANEXO VII MARZO'!J13)</f>
        <v>0</v>
      </c>
      <c r="K13" s="12">
        <f>SUM('ANEXO VII ENERO'!K13+'ANEXO VII FEBRERO'!K13+'ANEXO VII MARZO'!K13)</f>
        <v>775932</v>
      </c>
      <c r="L13" s="10">
        <f>+'ANEXO VII ENERO'!L13+'ANEXO VII FEBRERO'!L13+'ANEXO VII MARZO'!L13</f>
        <v>0</v>
      </c>
      <c r="M13" s="11">
        <f t="shared" si="0"/>
        <v>20296134</v>
      </c>
      <c r="P13" s="19"/>
    </row>
    <row r="14" spans="1:16" x14ac:dyDescent="0.3">
      <c r="A14" s="6" t="s">
        <v>19</v>
      </c>
      <c r="B14" s="12">
        <f>SUM('ANEXO VII ENERO'!B14+'ANEXO VII FEBRERO'!B14+'ANEXO VII MARZO'!B14)</f>
        <v>5912647</v>
      </c>
      <c r="C14" s="12">
        <f>SUM('ANEXO VII ENERO'!C14+'ANEXO VII FEBRERO'!C14+'ANEXO VII MARZO'!C14)</f>
        <v>1898950</v>
      </c>
      <c r="D14" s="12">
        <f>SUM('ANEXO VII ENERO'!D14+'ANEXO VII FEBRERO'!D14+'ANEXO VII MARZO'!D14)</f>
        <v>71465</v>
      </c>
      <c r="E14" s="12">
        <f>SUM('ANEXO VII ENERO'!E14+'ANEXO VII FEBRERO'!E14+'ANEXO VII MARZO'!E14)</f>
        <v>1470</v>
      </c>
      <c r="F14" s="12">
        <f>SUM('ANEXO VII ENERO'!F14+'ANEXO VII FEBRERO'!F14+'ANEXO VII MARZO'!F14)</f>
        <v>125034</v>
      </c>
      <c r="G14" s="12">
        <f>SUM('ANEXO VII ENERO'!G14+'ANEXO VII FEBRERO'!G14+'ANEXO VII MARZO'!G14)</f>
        <v>258064</v>
      </c>
      <c r="H14" s="12">
        <f>SUM('ANEXO VII ENERO'!H14+'ANEXO VII FEBRERO'!H14+'ANEXO VII MARZO'!H14)</f>
        <v>2787</v>
      </c>
      <c r="I14" s="12">
        <f>SUM('ANEXO VII ENERO'!I14+'ANEXO VII FEBRERO'!I14+'ANEXO VII MARZO'!I14)</f>
        <v>20328</v>
      </c>
      <c r="J14" s="10">
        <f>SUM('ANEXO VII ENERO'!J14+'ANEXO VII FEBRERO'!J14+'ANEXO VII MARZO'!J14)</f>
        <v>0</v>
      </c>
      <c r="K14" s="12">
        <f>SUM('ANEXO VII ENERO'!K14+'ANEXO VII FEBRERO'!K14+'ANEXO VII MARZO'!K14)</f>
        <v>161163</v>
      </c>
      <c r="L14" s="10">
        <f>+'ANEXO VII ENERO'!L14+'ANEXO VII FEBRERO'!L14+'ANEXO VII MARZO'!L14</f>
        <v>0</v>
      </c>
      <c r="M14" s="11">
        <f t="shared" si="0"/>
        <v>8451908</v>
      </c>
      <c r="P14" s="19"/>
    </row>
    <row r="15" spans="1:16" x14ac:dyDescent="0.3">
      <c r="A15" s="6" t="s">
        <v>20</v>
      </c>
      <c r="B15" s="12">
        <f>SUM('ANEXO VII ENERO'!B15+'ANEXO VII FEBRERO'!B15+'ANEXO VII MARZO'!B15)</f>
        <v>6179247</v>
      </c>
      <c r="C15" s="12">
        <f>SUM('ANEXO VII ENERO'!C15+'ANEXO VII FEBRERO'!C15+'ANEXO VII MARZO'!C15)</f>
        <v>1984574</v>
      </c>
      <c r="D15" s="12">
        <f>SUM('ANEXO VII ENERO'!D15+'ANEXO VII FEBRERO'!D15+'ANEXO VII MARZO'!D15)</f>
        <v>74688</v>
      </c>
      <c r="E15" s="12">
        <f>SUM('ANEXO VII ENERO'!E15+'ANEXO VII FEBRERO'!E15+'ANEXO VII MARZO'!E15)</f>
        <v>1536</v>
      </c>
      <c r="F15" s="12">
        <f>SUM('ANEXO VII ENERO'!F15+'ANEXO VII FEBRERO'!F15+'ANEXO VII MARZO'!F15)</f>
        <v>130672</v>
      </c>
      <c r="G15" s="12">
        <f>SUM('ANEXO VII ENERO'!G15+'ANEXO VII FEBRERO'!G15+'ANEXO VII MARZO'!G15)</f>
        <v>269557</v>
      </c>
      <c r="H15" s="12">
        <f>SUM('ANEXO VII ENERO'!H15+'ANEXO VII FEBRERO'!H15+'ANEXO VII MARZO'!H15)</f>
        <v>2514</v>
      </c>
      <c r="I15" s="12">
        <f>SUM('ANEXO VII ENERO'!I15+'ANEXO VII FEBRERO'!I15+'ANEXO VII MARZO'!I15)</f>
        <v>21243</v>
      </c>
      <c r="J15" s="10">
        <f>SUM('ANEXO VII ENERO'!J15+'ANEXO VII FEBRERO'!J15+'ANEXO VII MARZO'!J15)</f>
        <v>0</v>
      </c>
      <c r="K15" s="12">
        <f>SUM('ANEXO VII ENERO'!K15+'ANEXO VII FEBRERO'!K15+'ANEXO VII MARZO'!K15)</f>
        <v>145418</v>
      </c>
      <c r="L15" s="10">
        <f>+'ANEXO VII ENERO'!L15+'ANEXO VII FEBRERO'!L15+'ANEXO VII MARZO'!L15</f>
        <v>0</v>
      </c>
      <c r="M15" s="11">
        <f t="shared" si="0"/>
        <v>8809449</v>
      </c>
      <c r="P15" s="19"/>
    </row>
    <row r="16" spans="1:16" x14ac:dyDescent="0.3">
      <c r="A16" s="6" t="s">
        <v>21</v>
      </c>
      <c r="B16" s="12">
        <f>SUM('ANEXO VII ENERO'!B16+'ANEXO VII FEBRERO'!B16+'ANEXO VII MARZO'!B16)</f>
        <v>28262761</v>
      </c>
      <c r="C16" s="12">
        <f>SUM('ANEXO VII ENERO'!C16+'ANEXO VII FEBRERO'!C16+'ANEXO VII MARZO'!C16)</f>
        <v>9077079</v>
      </c>
      <c r="D16" s="12">
        <f>SUM('ANEXO VII ENERO'!D16+'ANEXO VII FEBRERO'!D16+'ANEXO VII MARZO'!D16)</f>
        <v>341607</v>
      </c>
      <c r="E16" s="12">
        <f>SUM('ANEXO VII ENERO'!E16+'ANEXO VII FEBRERO'!E16+'ANEXO VII MARZO'!E16)</f>
        <v>7024</v>
      </c>
      <c r="F16" s="12">
        <f>SUM('ANEXO VII ENERO'!F16+'ANEXO VII FEBRERO'!F16+'ANEXO VII MARZO'!F16)</f>
        <v>597670</v>
      </c>
      <c r="G16" s="12">
        <f>SUM('ANEXO VII ENERO'!G16+'ANEXO VII FEBRERO'!G16+'ANEXO VII MARZO'!G16)</f>
        <v>1229877</v>
      </c>
      <c r="H16" s="12">
        <f>SUM('ANEXO VII ENERO'!H16+'ANEXO VII FEBRERO'!H16+'ANEXO VII MARZO'!H16)</f>
        <v>31652</v>
      </c>
      <c r="I16" s="12">
        <f>SUM('ANEXO VII ENERO'!I16+'ANEXO VII FEBRERO'!I16+'ANEXO VII MARZO'!I16)</f>
        <v>97161</v>
      </c>
      <c r="J16" s="10">
        <f>SUM('ANEXO VII ENERO'!J16+'ANEXO VII FEBRERO'!J16+'ANEXO VII MARZO'!J16)</f>
        <v>0</v>
      </c>
      <c r="K16" s="12">
        <f>SUM('ANEXO VII ENERO'!K16+'ANEXO VII FEBRERO'!K16+'ANEXO VII MARZO'!K16)</f>
        <v>1830533</v>
      </c>
      <c r="L16" s="10">
        <f>+'ANEXO VII ENERO'!L16+'ANEXO VII FEBRERO'!L16+'ANEXO VII MARZO'!L16</f>
        <v>0</v>
      </c>
      <c r="M16" s="11">
        <f t="shared" si="0"/>
        <v>41475364</v>
      </c>
      <c r="P16" s="19"/>
    </row>
    <row r="17" spans="1:16" x14ac:dyDescent="0.3">
      <c r="A17" s="6" t="s">
        <v>22</v>
      </c>
      <c r="B17" s="12">
        <f>SUM('ANEXO VII ENERO'!B17+'ANEXO VII FEBRERO'!B17+'ANEXO VII MARZO'!B17)</f>
        <v>9828693</v>
      </c>
      <c r="C17" s="12">
        <f>SUM('ANEXO VII ENERO'!C17+'ANEXO VII FEBRERO'!C17+'ANEXO VII MARZO'!C17)</f>
        <v>3156657</v>
      </c>
      <c r="D17" s="12">
        <f>SUM('ANEXO VII ENERO'!D17+'ANEXO VII FEBRERO'!D17+'ANEXO VII MARZO'!D17)</f>
        <v>118798</v>
      </c>
      <c r="E17" s="12">
        <f>SUM('ANEXO VII ENERO'!E17+'ANEXO VII FEBRERO'!E17+'ANEXO VII MARZO'!E17)</f>
        <v>2443</v>
      </c>
      <c r="F17" s="12">
        <f>SUM('ANEXO VII ENERO'!F17+'ANEXO VII FEBRERO'!F17+'ANEXO VII MARZO'!F17)</f>
        <v>207846</v>
      </c>
      <c r="G17" s="12">
        <f>SUM('ANEXO VII ENERO'!G17+'ANEXO VII FEBRERO'!G17+'ANEXO VII MARZO'!G17)</f>
        <v>428719</v>
      </c>
      <c r="H17" s="12">
        <f>SUM('ANEXO VII ENERO'!H17+'ANEXO VII FEBRERO'!H17+'ANEXO VII MARZO'!H17)</f>
        <v>8857</v>
      </c>
      <c r="I17" s="12">
        <f>SUM('ANEXO VII ENERO'!I17+'ANEXO VII FEBRERO'!I17+'ANEXO VII MARZO'!I17)</f>
        <v>33789</v>
      </c>
      <c r="J17" s="10">
        <f>SUM('ANEXO VII ENERO'!J17+'ANEXO VII FEBRERO'!J17+'ANEXO VII MARZO'!J17)</f>
        <v>0</v>
      </c>
      <c r="K17" s="12">
        <f>SUM('ANEXO VII ENERO'!K17+'ANEXO VII FEBRERO'!K17+'ANEXO VII MARZO'!K17)</f>
        <v>512254</v>
      </c>
      <c r="L17" s="10">
        <f>+'ANEXO VII ENERO'!L17+'ANEXO VII FEBRERO'!L17+'ANEXO VII MARZO'!L17</f>
        <v>0</v>
      </c>
      <c r="M17" s="11">
        <f t="shared" si="0"/>
        <v>14298056</v>
      </c>
      <c r="P17" s="19"/>
    </row>
    <row r="18" spans="1:16" x14ac:dyDescent="0.3">
      <c r="A18" s="6" t="s">
        <v>23</v>
      </c>
      <c r="B18" s="12">
        <f>SUM('ANEXO VII ENERO'!B18+'ANEXO VII FEBRERO'!B18+'ANEXO VII MARZO'!B18)</f>
        <v>6128706</v>
      </c>
      <c r="C18" s="12">
        <f>SUM('ANEXO VII ENERO'!C18+'ANEXO VII FEBRERO'!C18+'ANEXO VII MARZO'!C18)</f>
        <v>1968341</v>
      </c>
      <c r="D18" s="12">
        <f>SUM('ANEXO VII ENERO'!D18+'ANEXO VII FEBRERO'!D18+'ANEXO VII MARZO'!D18)</f>
        <v>74076</v>
      </c>
      <c r="E18" s="12">
        <f>SUM('ANEXO VII ENERO'!E18+'ANEXO VII FEBRERO'!E18+'ANEXO VII MARZO'!E18)</f>
        <v>1523</v>
      </c>
      <c r="F18" s="12">
        <f>SUM('ANEXO VII ENERO'!F18+'ANEXO VII FEBRERO'!F18+'ANEXO VII MARZO'!F18)</f>
        <v>129603</v>
      </c>
      <c r="G18" s="12">
        <f>SUM('ANEXO VII ENERO'!G18+'ANEXO VII FEBRERO'!G18+'ANEXO VII MARZO'!G18)</f>
        <v>300818</v>
      </c>
      <c r="H18" s="12">
        <f>SUM('ANEXO VII ENERO'!H18+'ANEXO VII FEBRERO'!H18+'ANEXO VII MARZO'!H18)</f>
        <v>2347</v>
      </c>
      <c r="I18" s="12">
        <f>SUM('ANEXO VII ENERO'!I18+'ANEXO VII FEBRERO'!I18+'ANEXO VII MARZO'!I18)</f>
        <v>21069</v>
      </c>
      <c r="J18" s="10">
        <f>SUM('ANEXO VII ENERO'!J18+'ANEXO VII FEBRERO'!J18+'ANEXO VII MARZO'!J18)</f>
        <v>0</v>
      </c>
      <c r="K18" s="12">
        <f>SUM('ANEXO VII ENERO'!K18+'ANEXO VII FEBRERO'!K18+'ANEXO VII MARZO'!K18)</f>
        <v>135734</v>
      </c>
      <c r="L18" s="10">
        <f>+'ANEXO VII ENERO'!L18+'ANEXO VII FEBRERO'!L18+'ANEXO VII MARZO'!L18</f>
        <v>0</v>
      </c>
      <c r="M18" s="11">
        <f t="shared" si="0"/>
        <v>8762217</v>
      </c>
      <c r="P18" s="19"/>
    </row>
    <row r="19" spans="1:16" x14ac:dyDescent="0.3">
      <c r="A19" s="6" t="s">
        <v>24</v>
      </c>
      <c r="B19" s="12">
        <f>SUM('ANEXO VII ENERO'!B19+'ANEXO VII FEBRERO'!B19+'ANEXO VII MARZO'!B19)</f>
        <v>5665130</v>
      </c>
      <c r="C19" s="12">
        <f>SUM('ANEXO VII ENERO'!C19+'ANEXO VII FEBRERO'!C19+'ANEXO VII MARZO'!C19)</f>
        <v>1819455</v>
      </c>
      <c r="D19" s="12">
        <f>SUM('ANEXO VII ENERO'!D19+'ANEXO VII FEBRERO'!D19+'ANEXO VII MARZO'!D19)</f>
        <v>68474</v>
      </c>
      <c r="E19" s="12">
        <f>SUM('ANEXO VII ENERO'!E19+'ANEXO VII FEBRERO'!E19+'ANEXO VII MARZO'!E19)</f>
        <v>1408</v>
      </c>
      <c r="F19" s="12">
        <f>SUM('ANEXO VII ENERO'!F19+'ANEXO VII FEBRERO'!F19+'ANEXO VII MARZO'!F19)</f>
        <v>119800</v>
      </c>
      <c r="G19" s="12">
        <f>SUM('ANEXO VII ENERO'!G19+'ANEXO VII FEBRERO'!G19+'ANEXO VII MARZO'!G19)</f>
        <v>247804</v>
      </c>
      <c r="H19" s="12">
        <f>SUM('ANEXO VII ENERO'!H19+'ANEXO VII FEBRERO'!H19+'ANEXO VII MARZO'!H19)</f>
        <v>1520</v>
      </c>
      <c r="I19" s="12">
        <f>SUM('ANEXO VII ENERO'!I19+'ANEXO VII FEBRERO'!I19+'ANEXO VII MARZO'!I19)</f>
        <v>19476</v>
      </c>
      <c r="J19" s="10">
        <f>SUM('ANEXO VII ENERO'!J19+'ANEXO VII FEBRERO'!J19+'ANEXO VII MARZO'!J19)</f>
        <v>0</v>
      </c>
      <c r="K19" s="12">
        <f>SUM('ANEXO VII ENERO'!K19+'ANEXO VII FEBRERO'!K19+'ANEXO VII MARZO'!K19)</f>
        <v>87887</v>
      </c>
      <c r="L19" s="10">
        <f>+'ANEXO VII ENERO'!L19+'ANEXO VII FEBRERO'!L19+'ANEXO VII MARZO'!L19</f>
        <v>412283</v>
      </c>
      <c r="M19" s="11">
        <f t="shared" si="0"/>
        <v>8443237</v>
      </c>
      <c r="P19" s="19"/>
    </row>
    <row r="20" spans="1:16" x14ac:dyDescent="0.3">
      <c r="A20" s="6" t="s">
        <v>25</v>
      </c>
      <c r="B20" s="12">
        <f>SUM('ANEXO VII ENERO'!B20+'ANEXO VII FEBRERO'!B20+'ANEXO VII MARZO'!B20)</f>
        <v>7096109</v>
      </c>
      <c r="C20" s="12">
        <f>SUM('ANEXO VII ENERO'!C20+'ANEXO VII FEBRERO'!C20+'ANEXO VII MARZO'!C20)</f>
        <v>2279040</v>
      </c>
      <c r="D20" s="12">
        <f>SUM('ANEXO VII ENERO'!D20+'ANEXO VII FEBRERO'!D20+'ANEXO VII MARZO'!D20)</f>
        <v>85770</v>
      </c>
      <c r="E20" s="12">
        <f>SUM('ANEXO VII ENERO'!E20+'ANEXO VII FEBRERO'!E20+'ANEXO VII MARZO'!E20)</f>
        <v>1763</v>
      </c>
      <c r="F20" s="12">
        <f>SUM('ANEXO VII ENERO'!F20+'ANEXO VII FEBRERO'!F20+'ANEXO VII MARZO'!F20)</f>
        <v>150061</v>
      </c>
      <c r="G20" s="12">
        <f>SUM('ANEXO VII ENERO'!G20+'ANEXO VII FEBRERO'!G20+'ANEXO VII MARZO'!G20)</f>
        <v>308399</v>
      </c>
      <c r="H20" s="12">
        <f>SUM('ANEXO VII ENERO'!H20+'ANEXO VII FEBRERO'!H20+'ANEXO VII MARZO'!H20)</f>
        <v>4016</v>
      </c>
      <c r="I20" s="12">
        <f>SUM('ANEXO VII ENERO'!I20+'ANEXO VII FEBRERO'!I20+'ANEXO VII MARZO'!I20)</f>
        <v>24396</v>
      </c>
      <c r="J20" s="10">
        <f>SUM('ANEXO VII ENERO'!J20+'ANEXO VII FEBRERO'!J20+'ANEXO VII MARZO'!J20)</f>
        <v>0</v>
      </c>
      <c r="K20" s="12">
        <f>SUM('ANEXO VII ENERO'!K20+'ANEXO VII FEBRERO'!K20+'ANEXO VII MARZO'!K20)</f>
        <v>232264</v>
      </c>
      <c r="L20" s="10">
        <f>+'ANEXO VII ENERO'!L20+'ANEXO VII FEBRERO'!L20+'ANEXO VII MARZO'!L20</f>
        <v>0</v>
      </c>
      <c r="M20" s="11">
        <f t="shared" si="0"/>
        <v>10181818</v>
      </c>
      <c r="P20" s="19"/>
    </row>
    <row r="21" spans="1:16" x14ac:dyDescent="0.3">
      <c r="A21" s="6" t="s">
        <v>26</v>
      </c>
      <c r="B21" s="12">
        <f>SUM('ANEXO VII ENERO'!B21+'ANEXO VII FEBRERO'!B21+'ANEXO VII MARZO'!B21)</f>
        <v>6646076</v>
      </c>
      <c r="C21" s="12">
        <f>SUM('ANEXO VII ENERO'!C21+'ANEXO VII FEBRERO'!C21+'ANEXO VII MARZO'!C21)</f>
        <v>2134503</v>
      </c>
      <c r="D21" s="12">
        <f>SUM('ANEXO VII ENERO'!D21+'ANEXO VII FEBRERO'!D21+'ANEXO VII MARZO'!D21)</f>
        <v>80330</v>
      </c>
      <c r="E21" s="12">
        <f>SUM('ANEXO VII ENERO'!E21+'ANEXO VII FEBRERO'!E21+'ANEXO VII MARZO'!E21)</f>
        <v>1651</v>
      </c>
      <c r="F21" s="12">
        <f>SUM('ANEXO VII ENERO'!F21+'ANEXO VII FEBRERO'!F21+'ANEXO VII MARZO'!F21)</f>
        <v>140543</v>
      </c>
      <c r="G21" s="12">
        <f>SUM('ANEXO VII ENERO'!G21+'ANEXO VII FEBRERO'!G21+'ANEXO VII MARZO'!G21)</f>
        <v>290225</v>
      </c>
      <c r="H21" s="12">
        <f>SUM('ANEXO VII ENERO'!H21+'ANEXO VII FEBRERO'!H21+'ANEXO VII MARZO'!H21)</f>
        <v>2709</v>
      </c>
      <c r="I21" s="12">
        <f>SUM('ANEXO VII ENERO'!I21+'ANEXO VII FEBRERO'!I21+'ANEXO VII MARZO'!I21)</f>
        <v>22848</v>
      </c>
      <c r="J21" s="10">
        <f>SUM('ANEXO VII ENERO'!J21+'ANEXO VII FEBRERO'!J21+'ANEXO VII MARZO'!J21)</f>
        <v>0</v>
      </c>
      <c r="K21" s="12">
        <f>SUM('ANEXO VII ENERO'!K21+'ANEXO VII FEBRERO'!K21+'ANEXO VII MARZO'!K21)</f>
        <v>156683</v>
      </c>
      <c r="L21" s="10">
        <f>+'ANEXO VII ENERO'!L21+'ANEXO VII FEBRERO'!L21+'ANEXO VII MARZO'!L21</f>
        <v>0</v>
      </c>
      <c r="M21" s="11">
        <f t="shared" si="0"/>
        <v>9475568</v>
      </c>
      <c r="P21" s="19"/>
    </row>
    <row r="22" spans="1:16" x14ac:dyDescent="0.3">
      <c r="A22" s="6" t="s">
        <v>27</v>
      </c>
      <c r="B22" s="12">
        <f>SUM('ANEXO VII ENERO'!B22+'ANEXO VII FEBRERO'!B22+'ANEXO VII MARZO'!B22)</f>
        <v>11050469</v>
      </c>
      <c r="C22" s="12">
        <f>SUM('ANEXO VII ENERO'!C22+'ANEXO VII FEBRERO'!C22+'ANEXO VII MARZO'!C22)</f>
        <v>3549051</v>
      </c>
      <c r="D22" s="12">
        <f>SUM('ANEXO VII ENERO'!D22+'ANEXO VII FEBRERO'!D22+'ANEXO VII MARZO'!D22)</f>
        <v>133565</v>
      </c>
      <c r="E22" s="12">
        <f>SUM('ANEXO VII ENERO'!E22+'ANEXO VII FEBRERO'!E22+'ANEXO VII MARZO'!E22)</f>
        <v>2747</v>
      </c>
      <c r="F22" s="12">
        <f>SUM('ANEXO VII ENERO'!F22+'ANEXO VII FEBRERO'!F22+'ANEXO VII MARZO'!F22)</f>
        <v>233684</v>
      </c>
      <c r="G22" s="12">
        <f>SUM('ANEXO VII ENERO'!G22+'ANEXO VII FEBRERO'!G22+'ANEXO VII MARZO'!G22)</f>
        <v>479334</v>
      </c>
      <c r="H22" s="12">
        <f>SUM('ANEXO VII ENERO'!H22+'ANEXO VII FEBRERO'!H22+'ANEXO VII MARZO'!H22)</f>
        <v>9897</v>
      </c>
      <c r="I22" s="12">
        <f>SUM('ANEXO VII ENERO'!I22+'ANEXO VII FEBRERO'!I22+'ANEXO VII MARZO'!I22)</f>
        <v>37989</v>
      </c>
      <c r="J22" s="10">
        <f>SUM('ANEXO VII ENERO'!J22+'ANEXO VII FEBRERO'!J22+'ANEXO VII MARZO'!J22)</f>
        <v>0</v>
      </c>
      <c r="K22" s="12">
        <f>SUM('ANEXO VII ENERO'!K22+'ANEXO VII FEBRERO'!K22+'ANEXO VII MARZO'!K22)</f>
        <v>572387</v>
      </c>
      <c r="L22" s="10">
        <f>+'ANEXO VII ENERO'!L22+'ANEXO VII FEBRERO'!L22+'ANEXO VII MARZO'!L22</f>
        <v>0</v>
      </c>
      <c r="M22" s="11">
        <f t="shared" si="0"/>
        <v>16069123</v>
      </c>
      <c r="P22" s="19"/>
    </row>
    <row r="23" spans="1:16" x14ac:dyDescent="0.3">
      <c r="A23" s="6" t="s">
        <v>28</v>
      </c>
      <c r="B23" s="12">
        <f>SUM('ANEXO VII ENERO'!B23+'ANEXO VII FEBRERO'!B23+'ANEXO VII MARZO'!B23)</f>
        <v>17823602</v>
      </c>
      <c r="C23" s="12">
        <f>SUM('ANEXO VII ENERO'!C23+'ANEXO VII FEBRERO'!C23+'ANEXO VII MARZO'!C23)</f>
        <v>5724361</v>
      </c>
      <c r="D23" s="12">
        <f>SUM('ANEXO VII ENERO'!D23+'ANEXO VII FEBRERO'!D23+'ANEXO VII MARZO'!D23)</f>
        <v>215430</v>
      </c>
      <c r="E23" s="12">
        <f>SUM('ANEXO VII ENERO'!E23+'ANEXO VII FEBRERO'!E23+'ANEXO VII MARZO'!E23)</f>
        <v>4430</v>
      </c>
      <c r="F23" s="12">
        <f>SUM('ANEXO VII ENERO'!F23+'ANEXO VII FEBRERO'!F23+'ANEXO VII MARZO'!F23)</f>
        <v>376915</v>
      </c>
      <c r="G23" s="12">
        <f>SUM('ANEXO VII ENERO'!G23+'ANEXO VII FEBRERO'!G23+'ANEXO VII MARZO'!G23)</f>
        <v>833752</v>
      </c>
      <c r="H23" s="12">
        <f>SUM('ANEXO VII ENERO'!H23+'ANEXO VII FEBRERO'!H23+'ANEXO VII MARZO'!H23)</f>
        <v>17377</v>
      </c>
      <c r="I23" s="12">
        <f>SUM('ANEXO VII ENERO'!I23+'ANEXO VII FEBRERO'!I23+'ANEXO VII MARZO'!I23)</f>
        <v>61275</v>
      </c>
      <c r="J23" s="10">
        <f>SUM('ANEXO VII ENERO'!J23+'ANEXO VII FEBRERO'!J23+'ANEXO VII MARZO'!J23)</f>
        <v>0</v>
      </c>
      <c r="K23" s="12">
        <f>SUM('ANEXO VII ENERO'!K23+'ANEXO VII FEBRERO'!K23+'ANEXO VII MARZO'!K23)</f>
        <v>1004952</v>
      </c>
      <c r="L23" s="10">
        <f>+'ANEXO VII ENERO'!L23+'ANEXO VII FEBRERO'!L23+'ANEXO VII MARZO'!L23</f>
        <v>0</v>
      </c>
      <c r="M23" s="11">
        <f t="shared" si="0"/>
        <v>26062094</v>
      </c>
      <c r="P23" s="19"/>
    </row>
    <row r="24" spans="1:16" x14ac:dyDescent="0.3">
      <c r="A24" s="6" t="s">
        <v>29</v>
      </c>
      <c r="B24" s="12">
        <f>SUM('ANEXO VII ENERO'!B24+'ANEXO VII FEBRERO'!B24+'ANEXO VII MARZO'!B24)</f>
        <v>6379710</v>
      </c>
      <c r="C24" s="12">
        <f>SUM('ANEXO VII ENERO'!C24+'ANEXO VII FEBRERO'!C24+'ANEXO VII MARZO'!C24)</f>
        <v>2048955</v>
      </c>
      <c r="D24" s="12">
        <f>SUM('ANEXO VII ENERO'!D24+'ANEXO VII FEBRERO'!D24+'ANEXO VII MARZO'!D24)</f>
        <v>77110</v>
      </c>
      <c r="E24" s="12">
        <f>SUM('ANEXO VII ENERO'!E24+'ANEXO VII FEBRERO'!E24+'ANEXO VII MARZO'!E24)</f>
        <v>1585</v>
      </c>
      <c r="F24" s="12">
        <f>SUM('ANEXO VII ENERO'!F24+'ANEXO VII FEBRERO'!F24+'ANEXO VII MARZO'!F24)</f>
        <v>134911</v>
      </c>
      <c r="G24" s="12">
        <f>SUM('ANEXO VII ENERO'!G24+'ANEXO VII FEBRERO'!G24+'ANEXO VII MARZO'!G24)</f>
        <v>279020</v>
      </c>
      <c r="H24" s="12">
        <f>SUM('ANEXO VII ENERO'!H24+'ANEXO VII FEBRERO'!H24+'ANEXO VII MARZO'!H24)</f>
        <v>2353</v>
      </c>
      <c r="I24" s="12">
        <f>SUM('ANEXO VII ENERO'!I24+'ANEXO VII FEBRERO'!I24+'ANEXO VII MARZO'!I24)</f>
        <v>21933</v>
      </c>
      <c r="J24" s="10">
        <f>SUM('ANEXO VII ENERO'!J24+'ANEXO VII FEBRERO'!J24+'ANEXO VII MARZO'!J24)</f>
        <v>0</v>
      </c>
      <c r="K24" s="12">
        <f>SUM('ANEXO VII ENERO'!K24+'ANEXO VII FEBRERO'!K24+'ANEXO VII MARZO'!K24)</f>
        <v>136077</v>
      </c>
      <c r="L24" s="10">
        <f>+'ANEXO VII ENERO'!L24+'ANEXO VII FEBRERO'!L24+'ANEXO VII MARZO'!L24</f>
        <v>0</v>
      </c>
      <c r="M24" s="11">
        <f t="shared" si="0"/>
        <v>9081654</v>
      </c>
      <c r="P24" s="19"/>
    </row>
    <row r="25" spans="1:16" x14ac:dyDescent="0.3">
      <c r="A25" s="6" t="s">
        <v>30</v>
      </c>
      <c r="B25" s="12">
        <f>SUM('ANEXO VII ENERO'!B25+'ANEXO VII FEBRERO'!B25+'ANEXO VII MARZO'!B25)</f>
        <v>7408307</v>
      </c>
      <c r="C25" s="12">
        <f>SUM('ANEXO VII ENERO'!C25+'ANEXO VII FEBRERO'!C25+'ANEXO VII MARZO'!C25)</f>
        <v>2379307</v>
      </c>
      <c r="D25" s="12">
        <f>SUM('ANEXO VII ENERO'!D25+'ANEXO VII FEBRERO'!D25+'ANEXO VII MARZO'!D25)</f>
        <v>89543</v>
      </c>
      <c r="E25" s="12">
        <f>SUM('ANEXO VII ENERO'!E25+'ANEXO VII FEBRERO'!E25+'ANEXO VII MARZO'!E25)</f>
        <v>1841</v>
      </c>
      <c r="F25" s="12">
        <f>SUM('ANEXO VII ENERO'!F25+'ANEXO VII FEBRERO'!F25+'ANEXO VII MARZO'!F25)</f>
        <v>156663</v>
      </c>
      <c r="G25" s="12">
        <f>SUM('ANEXO VII ENERO'!G25+'ANEXO VII FEBRERO'!G25+'ANEXO VII MARZO'!G25)</f>
        <v>325983</v>
      </c>
      <c r="H25" s="12">
        <f>SUM('ANEXO VII ENERO'!H25+'ANEXO VII FEBRERO'!H25+'ANEXO VII MARZO'!H25)</f>
        <v>4073</v>
      </c>
      <c r="I25" s="12">
        <f>SUM('ANEXO VII ENERO'!I25+'ANEXO VII FEBRERO'!I25+'ANEXO VII MARZO'!I25)</f>
        <v>25467</v>
      </c>
      <c r="J25" s="10">
        <f>SUM('ANEXO VII ENERO'!J25+'ANEXO VII FEBRERO'!J25+'ANEXO VII MARZO'!J25)</f>
        <v>0</v>
      </c>
      <c r="K25" s="12">
        <f>SUM('ANEXO VII ENERO'!K25+'ANEXO VII FEBRERO'!K25+'ANEXO VII MARZO'!K25)</f>
        <v>235572</v>
      </c>
      <c r="L25" s="10">
        <f>+'ANEXO VII ENERO'!L25+'ANEXO VII FEBRERO'!L25+'ANEXO VII MARZO'!L25</f>
        <v>0</v>
      </c>
      <c r="M25" s="11">
        <f t="shared" si="0"/>
        <v>10626756</v>
      </c>
      <c r="P25" s="19"/>
    </row>
    <row r="26" spans="1:16" x14ac:dyDescent="0.3">
      <c r="A26" s="6" t="s">
        <v>31</v>
      </c>
      <c r="B26" s="12">
        <f>SUM('ANEXO VII ENERO'!B26+'ANEXO VII FEBRERO'!B26+'ANEXO VII MARZO'!B26)</f>
        <v>8662452</v>
      </c>
      <c r="C26" s="12">
        <f>SUM('ANEXO VII ENERO'!C26+'ANEXO VII FEBRERO'!C26+'ANEXO VII MARZO'!C26)</f>
        <v>2782099</v>
      </c>
      <c r="D26" s="12">
        <f>SUM('ANEXO VII ENERO'!D26+'ANEXO VII FEBRERO'!D26+'ANEXO VII MARZO'!D26)</f>
        <v>104702</v>
      </c>
      <c r="E26" s="12">
        <f>SUM('ANEXO VII ENERO'!E26+'ANEXO VII FEBRERO'!E26+'ANEXO VII MARZO'!E26)</f>
        <v>2153</v>
      </c>
      <c r="F26" s="12">
        <f>SUM('ANEXO VII ENERO'!F26+'ANEXO VII FEBRERO'!F26+'ANEXO VII MARZO'!F26)</f>
        <v>183183</v>
      </c>
      <c r="G26" s="12">
        <f>SUM('ANEXO VII ENERO'!G26+'ANEXO VII FEBRERO'!G26+'ANEXO VII MARZO'!G26)</f>
        <v>371291</v>
      </c>
      <c r="H26" s="12">
        <f>SUM('ANEXO VII ENERO'!H26+'ANEXO VII FEBRERO'!H26+'ANEXO VII MARZO'!H26)</f>
        <v>6690</v>
      </c>
      <c r="I26" s="12">
        <f>SUM('ANEXO VII ENERO'!I26+'ANEXO VII FEBRERO'!I26+'ANEXO VII MARZO'!I26)</f>
        <v>29781</v>
      </c>
      <c r="J26" s="10">
        <f>SUM('ANEXO VII ENERO'!J26+'ANEXO VII FEBRERO'!J26+'ANEXO VII MARZO'!J26)</f>
        <v>0</v>
      </c>
      <c r="K26" s="12">
        <f>SUM('ANEXO VII ENERO'!K26+'ANEXO VII FEBRERO'!K26+'ANEXO VII MARZO'!K26)</f>
        <v>386911</v>
      </c>
      <c r="L26" s="10">
        <f>+'ANEXO VII ENERO'!L26+'ANEXO VII FEBRERO'!L26+'ANEXO VII MARZO'!L26</f>
        <v>0</v>
      </c>
      <c r="M26" s="11">
        <f t="shared" si="0"/>
        <v>12529262</v>
      </c>
      <c r="P26" s="19"/>
    </row>
    <row r="27" spans="1:16" x14ac:dyDescent="0.3">
      <c r="A27" s="6" t="s">
        <v>32</v>
      </c>
      <c r="B27" s="12">
        <f>SUM('ANEXO VII ENERO'!B27+'ANEXO VII FEBRERO'!B27+'ANEXO VII MARZO'!B27)</f>
        <v>5647959</v>
      </c>
      <c r="C27" s="12">
        <f>SUM('ANEXO VII ENERO'!C27+'ANEXO VII FEBRERO'!C27+'ANEXO VII MARZO'!C27)</f>
        <v>1813941</v>
      </c>
      <c r="D27" s="12">
        <f>SUM('ANEXO VII ENERO'!D27+'ANEXO VII FEBRERO'!D27+'ANEXO VII MARZO'!D27)</f>
        <v>68265</v>
      </c>
      <c r="E27" s="12">
        <f>SUM('ANEXO VII ENERO'!E27+'ANEXO VII FEBRERO'!E27+'ANEXO VII MARZO'!E27)</f>
        <v>1404</v>
      </c>
      <c r="F27" s="12">
        <f>SUM('ANEXO VII ENERO'!F27+'ANEXO VII FEBRERO'!F27+'ANEXO VII MARZO'!F27)</f>
        <v>119437</v>
      </c>
      <c r="G27" s="12">
        <f>SUM('ANEXO VII ENERO'!G27+'ANEXO VII FEBRERO'!G27+'ANEXO VII MARZO'!G27)</f>
        <v>246826</v>
      </c>
      <c r="H27" s="12">
        <f>SUM('ANEXO VII ENERO'!H27+'ANEXO VII FEBRERO'!H27+'ANEXO VII MARZO'!H27)</f>
        <v>1196</v>
      </c>
      <c r="I27" s="12">
        <f>SUM('ANEXO VII ENERO'!I27+'ANEXO VII FEBRERO'!I27+'ANEXO VII MARZO'!I27)</f>
        <v>19416</v>
      </c>
      <c r="J27" s="10">
        <f>SUM('ANEXO VII ENERO'!J27+'ANEXO VII FEBRERO'!J27+'ANEXO VII MARZO'!J27)</f>
        <v>0</v>
      </c>
      <c r="K27" s="12">
        <f>SUM('ANEXO VII ENERO'!K27+'ANEXO VII FEBRERO'!K27+'ANEXO VII MARZO'!K27)</f>
        <v>69159</v>
      </c>
      <c r="L27" s="10">
        <f>+'ANEXO VII ENERO'!L27+'ANEXO VII FEBRERO'!L27+'ANEXO VII MARZO'!L27</f>
        <v>0</v>
      </c>
      <c r="M27" s="11">
        <f t="shared" si="0"/>
        <v>7987603</v>
      </c>
      <c r="P27" s="19"/>
    </row>
    <row r="28" spans="1:16" x14ac:dyDescent="0.3">
      <c r="A28" s="6" t="s">
        <v>33</v>
      </c>
      <c r="B28" s="12">
        <f>SUM('ANEXO VII ENERO'!B28+'ANEXO VII FEBRERO'!B28+'ANEXO VII MARZO'!B28)</f>
        <v>6554250</v>
      </c>
      <c r="C28" s="12">
        <f>SUM('ANEXO VII ENERO'!C28+'ANEXO VII FEBRERO'!C28+'ANEXO VII MARZO'!C28)</f>
        <v>2105012</v>
      </c>
      <c r="D28" s="12">
        <f>SUM('ANEXO VII ENERO'!D28+'ANEXO VII FEBRERO'!D28+'ANEXO VII MARZO'!D28)</f>
        <v>79220</v>
      </c>
      <c r="E28" s="12">
        <f>SUM('ANEXO VII ENERO'!E28+'ANEXO VII FEBRERO'!E28+'ANEXO VII MARZO'!E28)</f>
        <v>1629</v>
      </c>
      <c r="F28" s="12">
        <f>SUM('ANEXO VII ENERO'!F28+'ANEXO VII FEBRERO'!F28+'ANEXO VII MARZO'!F28)</f>
        <v>138602</v>
      </c>
      <c r="G28" s="12">
        <f>SUM('ANEXO VII ENERO'!G28+'ANEXO VII FEBRERO'!G28+'ANEXO VII MARZO'!G28)</f>
        <v>285486</v>
      </c>
      <c r="H28" s="12">
        <f>SUM('ANEXO VII ENERO'!H28+'ANEXO VII FEBRERO'!H28+'ANEXO VII MARZO'!H28)</f>
        <v>3076</v>
      </c>
      <c r="I28" s="12">
        <f>SUM('ANEXO VII ENERO'!I28+'ANEXO VII FEBRERO'!I28+'ANEXO VII MARZO'!I28)</f>
        <v>22533</v>
      </c>
      <c r="J28" s="10">
        <f>SUM('ANEXO VII ENERO'!J28+'ANEXO VII FEBRERO'!J28+'ANEXO VII MARZO'!J28)</f>
        <v>0</v>
      </c>
      <c r="K28" s="12">
        <f>SUM('ANEXO VII ENERO'!K28+'ANEXO VII FEBRERO'!K28+'ANEXO VII MARZO'!K28)</f>
        <v>177874</v>
      </c>
      <c r="L28" s="10">
        <f>+'ANEXO VII ENERO'!L28+'ANEXO VII FEBRERO'!L28+'ANEXO VII MARZO'!L28</f>
        <v>0</v>
      </c>
      <c r="M28" s="11">
        <f t="shared" si="0"/>
        <v>9367682</v>
      </c>
      <c r="P28" s="19"/>
    </row>
    <row r="29" spans="1:16" x14ac:dyDescent="0.3">
      <c r="A29" s="6" t="s">
        <v>34</v>
      </c>
      <c r="B29" s="12">
        <f>SUM('ANEXO VII ENERO'!B29+'ANEXO VII FEBRERO'!B29+'ANEXO VII MARZO'!B29)</f>
        <v>6098710</v>
      </c>
      <c r="C29" s="12">
        <f>SUM('ANEXO VII ENERO'!C29+'ANEXO VII FEBRERO'!C29+'ANEXO VII MARZO'!C29)</f>
        <v>1958707</v>
      </c>
      <c r="D29" s="12">
        <f>SUM('ANEXO VII ENERO'!D29+'ANEXO VII FEBRERO'!D29+'ANEXO VII MARZO'!D29)</f>
        <v>73714</v>
      </c>
      <c r="E29" s="12">
        <f>SUM('ANEXO VII ENERO'!E29+'ANEXO VII FEBRERO'!E29+'ANEXO VII MARZO'!E29)</f>
        <v>1516</v>
      </c>
      <c r="F29" s="12">
        <f>SUM('ANEXO VII ENERO'!F29+'ANEXO VII FEBRERO'!F29+'ANEXO VII MARZO'!F29)</f>
        <v>128969</v>
      </c>
      <c r="G29" s="12">
        <f>SUM('ANEXO VII ENERO'!G29+'ANEXO VII FEBRERO'!G29+'ANEXO VII MARZO'!G29)</f>
        <v>266643</v>
      </c>
      <c r="H29" s="12">
        <f>SUM('ANEXO VII ENERO'!H29+'ANEXO VII FEBRERO'!H29+'ANEXO VII MARZO'!H29)</f>
        <v>1066</v>
      </c>
      <c r="I29" s="12">
        <f>SUM('ANEXO VII ENERO'!I29+'ANEXO VII FEBRERO'!I29+'ANEXO VII MARZO'!I29)</f>
        <v>20967</v>
      </c>
      <c r="J29" s="10">
        <f>SUM('ANEXO VII ENERO'!J29+'ANEXO VII FEBRERO'!J29+'ANEXO VII MARZO'!J29)</f>
        <v>0</v>
      </c>
      <c r="K29" s="12">
        <f>SUM('ANEXO VII ENERO'!K29+'ANEXO VII FEBRERO'!K29+'ANEXO VII MARZO'!K29)</f>
        <v>61677</v>
      </c>
      <c r="L29" s="10">
        <f>+'ANEXO VII ENERO'!L29+'ANEXO VII FEBRERO'!L29+'ANEXO VII MARZO'!L29</f>
        <v>0</v>
      </c>
      <c r="M29" s="11">
        <f t="shared" si="0"/>
        <v>8611969</v>
      </c>
      <c r="P29" s="19"/>
    </row>
    <row r="30" spans="1:16" x14ac:dyDescent="0.3">
      <c r="A30" s="6" t="s">
        <v>35</v>
      </c>
      <c r="B30" s="12">
        <f>SUM('ANEXO VII ENERO'!B30+'ANEXO VII FEBRERO'!B30+'ANEXO VII MARZO'!B30)</f>
        <v>9287753</v>
      </c>
      <c r="C30" s="12">
        <f>SUM('ANEXO VII ENERO'!C30+'ANEXO VII FEBRERO'!C30+'ANEXO VII MARZO'!C30)</f>
        <v>2982924</v>
      </c>
      <c r="D30" s="12">
        <f>SUM('ANEXO VII ENERO'!D30+'ANEXO VII FEBRERO'!D30+'ANEXO VII MARZO'!D30)</f>
        <v>112260</v>
      </c>
      <c r="E30" s="12">
        <f>SUM('ANEXO VII ENERO'!E30+'ANEXO VII FEBRERO'!E30+'ANEXO VII MARZO'!E30)</f>
        <v>2307</v>
      </c>
      <c r="F30" s="12">
        <f>SUM('ANEXO VII ENERO'!F30+'ANEXO VII FEBRERO'!F30+'ANEXO VII MARZO'!F30)</f>
        <v>196406</v>
      </c>
      <c r="G30" s="12">
        <f>SUM('ANEXO VII ENERO'!G30+'ANEXO VII FEBRERO'!G30+'ANEXO VII MARZO'!G30)</f>
        <v>408756</v>
      </c>
      <c r="H30" s="12">
        <f>SUM('ANEXO VII ENERO'!H30+'ANEXO VII FEBRERO'!H30+'ANEXO VII MARZO'!H30)</f>
        <v>7855</v>
      </c>
      <c r="I30" s="12">
        <f>SUM('ANEXO VII ENERO'!I30+'ANEXO VII FEBRERO'!I30+'ANEXO VII MARZO'!I30)</f>
        <v>31929</v>
      </c>
      <c r="J30" s="10">
        <f>SUM('ANEXO VII ENERO'!J30+'ANEXO VII FEBRERO'!J30+'ANEXO VII MARZO'!J30)</f>
        <v>0</v>
      </c>
      <c r="K30" s="12">
        <f>SUM('ANEXO VII ENERO'!K30+'ANEXO VII FEBRERO'!K30+'ANEXO VII MARZO'!K30)</f>
        <v>454313</v>
      </c>
      <c r="L30" s="10">
        <f>+'ANEXO VII ENERO'!L30+'ANEXO VII FEBRERO'!L30+'ANEXO VII MARZO'!L30</f>
        <v>0</v>
      </c>
      <c r="M30" s="11">
        <f t="shared" si="0"/>
        <v>13484503</v>
      </c>
      <c r="P30" s="19"/>
    </row>
    <row r="31" spans="1:16" x14ac:dyDescent="0.3">
      <c r="A31" s="6" t="s">
        <v>36</v>
      </c>
      <c r="B31" s="12">
        <f>SUM('ANEXO VII ENERO'!B31+'ANEXO VII FEBRERO'!B31+'ANEXO VII MARZO'!B31)</f>
        <v>7477666</v>
      </c>
      <c r="C31" s="12">
        <f>SUM('ANEXO VII ENERO'!C31+'ANEXO VII FEBRERO'!C31+'ANEXO VII MARZO'!C31)</f>
        <v>2401583</v>
      </c>
      <c r="D31" s="12">
        <f>SUM('ANEXO VII ENERO'!D31+'ANEXO VII FEBRERO'!D31+'ANEXO VII MARZO'!D31)</f>
        <v>90381</v>
      </c>
      <c r="E31" s="12">
        <f>SUM('ANEXO VII ENERO'!E31+'ANEXO VII FEBRERO'!E31+'ANEXO VII MARZO'!E31)</f>
        <v>1858</v>
      </c>
      <c r="F31" s="12">
        <f>SUM('ANEXO VII ENERO'!F31+'ANEXO VII FEBRERO'!F31+'ANEXO VII MARZO'!F31)</f>
        <v>158129</v>
      </c>
      <c r="G31" s="12">
        <f>SUM('ANEXO VII ENERO'!G31+'ANEXO VII FEBRERO'!G31+'ANEXO VII MARZO'!G31)</f>
        <v>324002</v>
      </c>
      <c r="H31" s="12">
        <f>SUM('ANEXO VII ENERO'!H31+'ANEXO VII FEBRERO'!H31+'ANEXO VII MARZO'!H31)</f>
        <v>5068</v>
      </c>
      <c r="I31" s="12">
        <f>SUM('ANEXO VII ENERO'!I31+'ANEXO VII FEBRERO'!I31+'ANEXO VII MARZO'!I31)</f>
        <v>25707</v>
      </c>
      <c r="J31" s="10">
        <f>SUM('ANEXO VII ENERO'!J31+'ANEXO VII FEBRERO'!J31+'ANEXO VII MARZO'!J31)</f>
        <v>0</v>
      </c>
      <c r="K31" s="12">
        <f>SUM('ANEXO VII ENERO'!K31+'ANEXO VII FEBRERO'!K31+'ANEXO VII MARZO'!K31)</f>
        <v>293085</v>
      </c>
      <c r="L31" s="10">
        <f>+'ANEXO VII ENERO'!L31+'ANEXO VII FEBRERO'!L31+'ANEXO VII MARZO'!L31</f>
        <v>0</v>
      </c>
      <c r="M31" s="11">
        <f t="shared" si="0"/>
        <v>10777479</v>
      </c>
      <c r="P31" s="19"/>
    </row>
    <row r="32" spans="1:16" x14ac:dyDescent="0.3">
      <c r="A32" s="6" t="s">
        <v>37</v>
      </c>
      <c r="B32" s="12">
        <f>SUM('ANEXO VII ENERO'!B32+'ANEXO VII FEBRERO'!B32+'ANEXO VII MARZO'!B32)</f>
        <v>6135967</v>
      </c>
      <c r="C32" s="12">
        <f>SUM('ANEXO VII ENERO'!C32+'ANEXO VII FEBRERO'!C32+'ANEXO VII MARZO'!C32)</f>
        <v>1970673</v>
      </c>
      <c r="D32" s="12">
        <f>SUM('ANEXO VII ENERO'!D32+'ANEXO VII FEBRERO'!D32+'ANEXO VII MARZO'!D32)</f>
        <v>74165</v>
      </c>
      <c r="E32" s="12">
        <f>SUM('ANEXO VII ENERO'!E32+'ANEXO VII FEBRERO'!E32+'ANEXO VII MARZO'!E32)</f>
        <v>1525</v>
      </c>
      <c r="F32" s="12">
        <f>SUM('ANEXO VII ENERO'!F32+'ANEXO VII FEBRERO'!F32+'ANEXO VII MARZO'!F32)</f>
        <v>129756</v>
      </c>
      <c r="G32" s="12">
        <f>SUM('ANEXO VII ENERO'!G32+'ANEXO VII FEBRERO'!G32+'ANEXO VII MARZO'!G32)</f>
        <v>268024</v>
      </c>
      <c r="H32" s="12">
        <f>SUM('ANEXO VII ENERO'!H32+'ANEXO VII FEBRERO'!H32+'ANEXO VII MARZO'!H32)</f>
        <v>2659</v>
      </c>
      <c r="I32" s="12">
        <f>SUM('ANEXO VII ENERO'!I32+'ANEXO VII FEBRERO'!I32+'ANEXO VII MARZO'!I32)</f>
        <v>21093</v>
      </c>
      <c r="J32" s="10">
        <f>SUM('ANEXO VII ENERO'!J32+'ANEXO VII FEBRERO'!J32+'ANEXO VII MARZO'!J32)</f>
        <v>0</v>
      </c>
      <c r="K32" s="12">
        <f>SUM('ANEXO VII ENERO'!K32+'ANEXO VII FEBRERO'!K32+'ANEXO VII MARZO'!K32)</f>
        <v>153755</v>
      </c>
      <c r="L32" s="10">
        <f>+'ANEXO VII ENERO'!L32+'ANEXO VII FEBRERO'!L32+'ANEXO VII MARZO'!L32</f>
        <v>303280</v>
      </c>
      <c r="M32" s="11">
        <f t="shared" si="0"/>
        <v>9060897</v>
      </c>
      <c r="P32" s="19"/>
    </row>
    <row r="33" spans="1:16" x14ac:dyDescent="0.3">
      <c r="A33" s="6" t="s">
        <v>38</v>
      </c>
      <c r="B33" s="12">
        <f>SUM('ANEXO VII ENERO'!B33+'ANEXO VII FEBRERO'!B33+'ANEXO VII MARZO'!B33)</f>
        <v>6097749</v>
      </c>
      <c r="C33" s="12">
        <f>SUM('ANEXO VII ENERO'!C33+'ANEXO VII FEBRERO'!C33+'ANEXO VII MARZO'!C33)</f>
        <v>1958399</v>
      </c>
      <c r="D33" s="12">
        <f>SUM('ANEXO VII ENERO'!D33+'ANEXO VII FEBRERO'!D33+'ANEXO VII MARZO'!D33)</f>
        <v>73703</v>
      </c>
      <c r="E33" s="12">
        <f>SUM('ANEXO VII ENERO'!E33+'ANEXO VII FEBRERO'!E33+'ANEXO VII MARZO'!E33)</f>
        <v>1516</v>
      </c>
      <c r="F33" s="12">
        <f>SUM('ANEXO VII ENERO'!F33+'ANEXO VII FEBRERO'!F33+'ANEXO VII MARZO'!F33)</f>
        <v>128949</v>
      </c>
      <c r="G33" s="12">
        <f>SUM('ANEXO VII ENERO'!G33+'ANEXO VII FEBRERO'!G33+'ANEXO VII MARZO'!G33)</f>
        <v>265595</v>
      </c>
      <c r="H33" s="12">
        <f>SUM('ANEXO VII ENERO'!H33+'ANEXO VII FEBRERO'!H33+'ANEXO VII MARZO'!H33)</f>
        <v>1734</v>
      </c>
      <c r="I33" s="12">
        <f>SUM('ANEXO VII ENERO'!I33+'ANEXO VII FEBRERO'!I33+'ANEXO VII MARZO'!I33)</f>
        <v>20964</v>
      </c>
      <c r="J33" s="10">
        <f>SUM('ANEXO VII ENERO'!J33+'ANEXO VII FEBRERO'!J33+'ANEXO VII MARZO'!J33)</f>
        <v>0</v>
      </c>
      <c r="K33" s="12">
        <f>SUM('ANEXO VII ENERO'!K33+'ANEXO VII FEBRERO'!K33+'ANEXO VII MARZO'!K33)</f>
        <v>100276</v>
      </c>
      <c r="L33" s="10">
        <f>+'ANEXO VII ENERO'!L33+'ANEXO VII FEBRERO'!L33+'ANEXO VII MARZO'!L33</f>
        <v>0</v>
      </c>
      <c r="M33" s="11">
        <f t="shared" si="0"/>
        <v>8648885</v>
      </c>
      <c r="P33" s="19"/>
    </row>
    <row r="34" spans="1:16" x14ac:dyDescent="0.3">
      <c r="A34" s="6" t="s">
        <v>39</v>
      </c>
      <c r="B34" s="12">
        <f>SUM('ANEXO VII ENERO'!B34+'ANEXO VII FEBRERO'!B34+'ANEXO VII MARZO'!B34)</f>
        <v>11627699</v>
      </c>
      <c r="C34" s="12">
        <f>SUM('ANEXO VII ENERO'!C34+'ANEXO VII FEBRERO'!C34+'ANEXO VII MARZO'!C34)</f>
        <v>3734439</v>
      </c>
      <c r="D34" s="12">
        <f>SUM('ANEXO VII ENERO'!D34+'ANEXO VII FEBRERO'!D34+'ANEXO VII MARZO'!D34)</f>
        <v>140541</v>
      </c>
      <c r="E34" s="12">
        <f>SUM('ANEXO VII ENERO'!E34+'ANEXO VII FEBRERO'!E34+'ANEXO VII MARZO'!E34)</f>
        <v>2890</v>
      </c>
      <c r="F34" s="12">
        <f>SUM('ANEXO VII ENERO'!F34+'ANEXO VII FEBRERO'!F34+'ANEXO VII MARZO'!F34)</f>
        <v>245889</v>
      </c>
      <c r="G34" s="12">
        <f>SUM('ANEXO VII ENERO'!G34+'ANEXO VII FEBRERO'!G34+'ANEXO VII MARZO'!G34)</f>
        <v>512725</v>
      </c>
      <c r="H34" s="12">
        <f>SUM('ANEXO VII ENERO'!H34+'ANEXO VII FEBRERO'!H34+'ANEXO VII MARZO'!H34)</f>
        <v>10186</v>
      </c>
      <c r="I34" s="12">
        <f>SUM('ANEXO VII ENERO'!I34+'ANEXO VII FEBRERO'!I34+'ANEXO VII MARZO'!I34)</f>
        <v>39975</v>
      </c>
      <c r="J34" s="10">
        <f>SUM('ANEXO VII ENERO'!J34+'ANEXO VII FEBRERO'!J34+'ANEXO VII MARZO'!J34)</f>
        <v>0</v>
      </c>
      <c r="K34" s="12">
        <f>SUM('ANEXO VII ENERO'!K34+'ANEXO VII FEBRERO'!K34+'ANEXO VII MARZO'!K34)</f>
        <v>589089</v>
      </c>
      <c r="L34" s="10">
        <f>+'ANEXO VII ENERO'!L34+'ANEXO VII FEBRERO'!L34+'ANEXO VII MARZO'!L34</f>
        <v>0</v>
      </c>
      <c r="M34" s="11">
        <f t="shared" si="0"/>
        <v>16903433</v>
      </c>
      <c r="P34" s="19"/>
    </row>
    <row r="35" spans="1:16" x14ac:dyDescent="0.3">
      <c r="A35" s="6" t="s">
        <v>40</v>
      </c>
      <c r="B35" s="12">
        <f>SUM('ANEXO VII ENERO'!B35+'ANEXO VII FEBRERO'!B35+'ANEXO VII MARZO'!B35)</f>
        <v>15894647</v>
      </c>
      <c r="C35" s="12">
        <f>SUM('ANEXO VII ENERO'!C35+'ANEXO VII FEBRERO'!C35+'ANEXO VII MARZO'!C35)</f>
        <v>5104844</v>
      </c>
      <c r="D35" s="12">
        <f>SUM('ANEXO VII ENERO'!D35+'ANEXO VII FEBRERO'!D35+'ANEXO VII MARZO'!D35)</f>
        <v>192116</v>
      </c>
      <c r="E35" s="12">
        <f>SUM('ANEXO VII ENERO'!E35+'ANEXO VII FEBRERO'!E35+'ANEXO VII MARZO'!E35)</f>
        <v>3950</v>
      </c>
      <c r="F35" s="12">
        <f>SUM('ANEXO VII ENERO'!F35+'ANEXO VII FEBRERO'!F35+'ANEXO VII MARZO'!F35)</f>
        <v>336122</v>
      </c>
      <c r="G35" s="12">
        <f>SUM('ANEXO VII ENERO'!G35+'ANEXO VII FEBRERO'!G35+'ANEXO VII MARZO'!G35)</f>
        <v>680849</v>
      </c>
      <c r="H35" s="12">
        <f>SUM('ANEXO VII ENERO'!H35+'ANEXO VII FEBRERO'!H35+'ANEXO VII MARZO'!H35)</f>
        <v>15721</v>
      </c>
      <c r="I35" s="12">
        <f>SUM('ANEXO VII ENERO'!I35+'ANEXO VII FEBRERO'!I35+'ANEXO VII MARZO'!I35)</f>
        <v>54642</v>
      </c>
      <c r="J35" s="10">
        <f>SUM('ANEXO VII ENERO'!J35+'ANEXO VII FEBRERO'!J35+'ANEXO VII MARZO'!J35)</f>
        <v>0</v>
      </c>
      <c r="K35" s="12">
        <f>SUM('ANEXO VII ENERO'!K35+'ANEXO VII FEBRERO'!K35+'ANEXO VII MARZO'!K35)</f>
        <v>909231</v>
      </c>
      <c r="L35" s="10">
        <f>+'ANEXO VII ENERO'!L35+'ANEXO VII FEBRERO'!L35+'ANEXO VII MARZO'!L35</f>
        <v>0</v>
      </c>
      <c r="M35" s="11">
        <f t="shared" si="0"/>
        <v>23192122</v>
      </c>
      <c r="P35" s="19"/>
    </row>
    <row r="36" spans="1:16" x14ac:dyDescent="0.3">
      <c r="A36" s="6" t="s">
        <v>41</v>
      </c>
      <c r="B36" s="12">
        <f>SUM('ANEXO VII ENERO'!B36+'ANEXO VII FEBRERO'!B36+'ANEXO VII MARZO'!B36)</f>
        <v>9474568</v>
      </c>
      <c r="C36" s="12">
        <f>SUM('ANEXO VII ENERO'!C36+'ANEXO VII FEBRERO'!C36+'ANEXO VII MARZO'!C36)</f>
        <v>3042923</v>
      </c>
      <c r="D36" s="12">
        <f>SUM('ANEXO VII ENERO'!D36+'ANEXO VII FEBRERO'!D36+'ANEXO VII MARZO'!D36)</f>
        <v>114518</v>
      </c>
      <c r="E36" s="12">
        <f>SUM('ANEXO VII ENERO'!E36+'ANEXO VII FEBRERO'!E36+'ANEXO VII MARZO'!E36)</f>
        <v>2355</v>
      </c>
      <c r="F36" s="12">
        <f>SUM('ANEXO VII ENERO'!F36+'ANEXO VII FEBRERO'!F36+'ANEXO VII MARZO'!F36)</f>
        <v>200358</v>
      </c>
      <c r="G36" s="12">
        <f>SUM('ANEXO VII ENERO'!G36+'ANEXO VII FEBRERO'!G36+'ANEXO VII MARZO'!G36)</f>
        <v>406466</v>
      </c>
      <c r="H36" s="12">
        <f>SUM('ANEXO VII ENERO'!H36+'ANEXO VII FEBRERO'!H36+'ANEXO VII MARZO'!H36)</f>
        <v>7523</v>
      </c>
      <c r="I36" s="12">
        <f>SUM('ANEXO VII ENERO'!I36+'ANEXO VII FEBRERO'!I36+'ANEXO VII MARZO'!I36)</f>
        <v>32571</v>
      </c>
      <c r="J36" s="10">
        <f>SUM('ANEXO VII ENERO'!J36+'ANEXO VII FEBRERO'!J36+'ANEXO VII MARZO'!J36)</f>
        <v>0</v>
      </c>
      <c r="K36" s="12">
        <f>SUM('ANEXO VII ENERO'!K36+'ANEXO VII FEBRERO'!K36+'ANEXO VII MARZO'!K36)</f>
        <v>435055</v>
      </c>
      <c r="L36" s="10">
        <f>+'ANEXO VII ENERO'!L36+'ANEXO VII FEBRERO'!L36+'ANEXO VII MARZO'!L36</f>
        <v>166808</v>
      </c>
      <c r="M36" s="11">
        <f t="shared" si="0"/>
        <v>13883145</v>
      </c>
      <c r="P36" s="19"/>
    </row>
    <row r="37" spans="1:16" x14ac:dyDescent="0.3">
      <c r="A37" s="6" t="s">
        <v>42</v>
      </c>
      <c r="B37" s="12">
        <f>SUM('ANEXO VII ENERO'!B37+'ANEXO VII FEBRERO'!B37+'ANEXO VII MARZO'!B37)</f>
        <v>6875493</v>
      </c>
      <c r="C37" s="12">
        <f>SUM('ANEXO VII ENERO'!C37+'ANEXO VII FEBRERO'!C37+'ANEXO VII MARZO'!C37)</f>
        <v>2208185</v>
      </c>
      <c r="D37" s="12">
        <f>SUM('ANEXO VII ENERO'!D37+'ANEXO VII FEBRERO'!D37+'ANEXO VII MARZO'!D37)</f>
        <v>83104</v>
      </c>
      <c r="E37" s="12">
        <f>SUM('ANEXO VII ENERO'!E37+'ANEXO VII FEBRERO'!E37+'ANEXO VII MARZO'!E37)</f>
        <v>1708</v>
      </c>
      <c r="F37" s="12">
        <f>SUM('ANEXO VII ENERO'!F37+'ANEXO VII FEBRERO'!F37+'ANEXO VII MARZO'!F37)</f>
        <v>145395</v>
      </c>
      <c r="G37" s="12">
        <f>SUM('ANEXO VII ENERO'!G37+'ANEXO VII FEBRERO'!G37+'ANEXO VII MARZO'!G37)</f>
        <v>297486</v>
      </c>
      <c r="H37" s="12">
        <f>SUM('ANEXO VII ENERO'!H37+'ANEXO VII FEBRERO'!H37+'ANEXO VII MARZO'!H37)</f>
        <v>5635</v>
      </c>
      <c r="I37" s="12">
        <f>SUM('ANEXO VII ENERO'!I37+'ANEXO VII FEBRERO'!I37+'ANEXO VII MARZO'!I37)</f>
        <v>23637</v>
      </c>
      <c r="J37" s="10">
        <f>SUM('ANEXO VII ENERO'!J37+'ANEXO VII FEBRERO'!J37+'ANEXO VII MARZO'!J37)</f>
        <v>0</v>
      </c>
      <c r="K37" s="12">
        <f>SUM('ANEXO VII ENERO'!K37+'ANEXO VII FEBRERO'!K37+'ANEXO VII MARZO'!K37)</f>
        <v>325885</v>
      </c>
      <c r="L37" s="10">
        <f>+'ANEXO VII ENERO'!L37+'ANEXO VII FEBRERO'!L37+'ANEXO VII MARZO'!L37</f>
        <v>0</v>
      </c>
      <c r="M37" s="11">
        <f t="shared" si="0"/>
        <v>9966528</v>
      </c>
      <c r="P37" s="19"/>
    </row>
    <row r="38" spans="1:16" x14ac:dyDescent="0.3">
      <c r="A38" s="6" t="s">
        <v>43</v>
      </c>
      <c r="B38" s="12">
        <f>SUM('ANEXO VII ENERO'!B38+'ANEXO VII FEBRERO'!B38+'ANEXO VII MARZO'!B38)</f>
        <v>5783441</v>
      </c>
      <c r="C38" s="12">
        <f>SUM('ANEXO VII ENERO'!C38+'ANEXO VII FEBRERO'!C38+'ANEXO VII MARZO'!C38)</f>
        <v>1857453</v>
      </c>
      <c r="D38" s="12">
        <f>SUM('ANEXO VII ENERO'!D38+'ANEXO VII FEBRERO'!D38+'ANEXO VII MARZO'!D38)</f>
        <v>69903</v>
      </c>
      <c r="E38" s="12">
        <f>SUM('ANEXO VII ENERO'!E38+'ANEXO VII FEBRERO'!E38+'ANEXO VII MARZO'!E38)</f>
        <v>1438</v>
      </c>
      <c r="F38" s="12">
        <f>SUM('ANEXO VII ENERO'!F38+'ANEXO VII FEBRERO'!F38+'ANEXO VII MARZO'!F38)</f>
        <v>122301</v>
      </c>
      <c r="G38" s="12">
        <f>SUM('ANEXO VII ENERO'!G38+'ANEXO VII FEBRERO'!G38+'ANEXO VII MARZO'!G38)</f>
        <v>252925</v>
      </c>
      <c r="H38" s="12">
        <f>SUM('ANEXO VII ENERO'!H38+'ANEXO VII FEBRERO'!H38+'ANEXO VII MARZO'!H38)</f>
        <v>1460</v>
      </c>
      <c r="I38" s="12">
        <f>SUM('ANEXO VII ENERO'!I38+'ANEXO VII FEBRERO'!I38+'ANEXO VII MARZO'!I38)</f>
        <v>19881</v>
      </c>
      <c r="J38" s="10">
        <f>SUM('ANEXO VII ENERO'!J38+'ANEXO VII FEBRERO'!J38+'ANEXO VII MARZO'!J38)</f>
        <v>0</v>
      </c>
      <c r="K38" s="12">
        <f>SUM('ANEXO VII ENERO'!K38+'ANEXO VII FEBRERO'!K38+'ANEXO VII MARZO'!K38)</f>
        <v>84456</v>
      </c>
      <c r="L38" s="10">
        <f>+'ANEXO VII ENERO'!L38+'ANEXO VII FEBRERO'!L38+'ANEXO VII MARZO'!L38</f>
        <v>55542</v>
      </c>
      <c r="M38" s="11">
        <f t="shared" si="0"/>
        <v>8248800</v>
      </c>
      <c r="P38" s="19"/>
    </row>
    <row r="39" spans="1:16" ht="15" thickBot="1" x14ac:dyDescent="0.35">
      <c r="A39" s="7" t="s">
        <v>44</v>
      </c>
      <c r="B39" s="13">
        <f>SUM(B6:B38)</f>
        <v>360446496</v>
      </c>
      <c r="C39" s="13">
        <f t="shared" ref="C39:M39" si="1">SUM(C6:C38)</f>
        <v>115763693</v>
      </c>
      <c r="D39" s="13">
        <f t="shared" si="1"/>
        <v>4356659</v>
      </c>
      <c r="E39" s="13">
        <f t="shared" si="1"/>
        <v>89579</v>
      </c>
      <c r="F39" s="13">
        <f t="shared" si="1"/>
        <v>7622322</v>
      </c>
      <c r="G39" s="13">
        <f t="shared" si="1"/>
        <v>15732910</v>
      </c>
      <c r="H39" s="13">
        <f t="shared" si="1"/>
        <v>285613</v>
      </c>
      <c r="I39" s="13">
        <f t="shared" si="1"/>
        <v>1239144</v>
      </c>
      <c r="J39" s="13">
        <f t="shared" si="1"/>
        <v>0</v>
      </c>
      <c r="K39" s="13">
        <f t="shared" si="1"/>
        <v>16518024</v>
      </c>
      <c r="L39" s="13">
        <f t="shared" si="1"/>
        <v>1313668</v>
      </c>
      <c r="M39" s="14">
        <f t="shared" si="1"/>
        <v>523368108</v>
      </c>
    </row>
    <row r="40" spans="1:16" ht="15" thickTop="1" x14ac:dyDescent="0.3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  <c r="M40" s="16"/>
    </row>
    <row r="41" spans="1:16" x14ac:dyDescent="0.3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6" x14ac:dyDescent="0.3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</sheetData>
  <pageMargins left="1.3385826771653544" right="0.15748031496062992" top="1.1811023622047245" bottom="0.74803149606299213" header="0.62992125984251968" footer="0.31496062992125984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="90" zoomScaleNormal="90" workbookViewId="0">
      <selection activeCell="A5" sqref="A5"/>
    </sheetView>
  </sheetViews>
  <sheetFormatPr baseColWidth="10" defaultRowHeight="14.4" x14ac:dyDescent="0.3"/>
  <cols>
    <col min="1" max="1" width="23.44140625" customWidth="1"/>
    <col min="2" max="5" width="21" customWidth="1"/>
    <col min="6" max="10" width="23.44140625" customWidth="1"/>
    <col min="11" max="13" width="21" customWidth="1"/>
  </cols>
  <sheetData>
    <row r="1" spans="1:13" ht="18" x14ac:dyDescent="0.35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" x14ac:dyDescent="0.3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" x14ac:dyDescent="0.35">
      <c r="A3" s="4" t="s">
        <v>51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5" spans="1:13" s="1" customFormat="1" ht="57.6" x14ac:dyDescent="0.3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3" ht="21" customHeight="1" x14ac:dyDescent="0.3">
      <c r="A6" s="6" t="s">
        <v>11</v>
      </c>
      <c r="B6" s="9">
        <v>1940676</v>
      </c>
      <c r="C6" s="9">
        <v>636193</v>
      </c>
      <c r="D6" s="9">
        <v>28328</v>
      </c>
      <c r="E6" s="9">
        <v>143</v>
      </c>
      <c r="F6" s="9">
        <v>41414</v>
      </c>
      <c r="G6" s="9">
        <v>89887</v>
      </c>
      <c r="H6" s="9">
        <v>0</v>
      </c>
      <c r="I6" s="9">
        <v>7187</v>
      </c>
      <c r="J6" s="9">
        <v>0</v>
      </c>
      <c r="K6" s="9">
        <v>51026</v>
      </c>
      <c r="L6" s="9">
        <v>0</v>
      </c>
      <c r="M6" s="11">
        <f>SUM(B6:L6)</f>
        <v>2794854</v>
      </c>
    </row>
    <row r="7" spans="1:13" x14ac:dyDescent="0.3">
      <c r="A7" s="6" t="s">
        <v>12</v>
      </c>
      <c r="B7" s="12">
        <v>2106083</v>
      </c>
      <c r="C7" s="12">
        <v>690417</v>
      </c>
      <c r="D7" s="12">
        <v>30742</v>
      </c>
      <c r="E7" s="12">
        <v>155</v>
      </c>
      <c r="F7" s="12">
        <v>44944</v>
      </c>
      <c r="G7" s="12">
        <v>98212</v>
      </c>
      <c r="H7" s="12">
        <v>0</v>
      </c>
      <c r="I7" s="12">
        <v>7800</v>
      </c>
      <c r="J7" s="12">
        <v>0</v>
      </c>
      <c r="K7" s="12">
        <v>56644</v>
      </c>
      <c r="L7" s="12">
        <v>0</v>
      </c>
      <c r="M7" s="11">
        <f t="shared" ref="M7:M38" si="0">SUM(B7:L7)</f>
        <v>3034997</v>
      </c>
    </row>
    <row r="8" spans="1:13" x14ac:dyDescent="0.3">
      <c r="A8" s="6" t="s">
        <v>13</v>
      </c>
      <c r="B8" s="12">
        <v>2652339</v>
      </c>
      <c r="C8" s="12">
        <v>869490</v>
      </c>
      <c r="D8" s="12">
        <v>38716</v>
      </c>
      <c r="E8" s="12">
        <v>195</v>
      </c>
      <c r="F8" s="12">
        <v>56601</v>
      </c>
      <c r="G8" s="12">
        <v>124163</v>
      </c>
      <c r="H8" s="12">
        <v>0</v>
      </c>
      <c r="I8" s="12">
        <v>9823</v>
      </c>
      <c r="J8" s="12">
        <v>0</v>
      </c>
      <c r="K8" s="12">
        <v>101013</v>
      </c>
      <c r="L8" s="12">
        <v>0</v>
      </c>
      <c r="M8" s="11">
        <f t="shared" si="0"/>
        <v>3852340</v>
      </c>
    </row>
    <row r="9" spans="1:13" x14ac:dyDescent="0.3">
      <c r="A9" s="6" t="s">
        <v>14</v>
      </c>
      <c r="B9" s="12">
        <v>4309424</v>
      </c>
      <c r="C9" s="12">
        <v>1412716</v>
      </c>
      <c r="D9" s="12">
        <v>62904</v>
      </c>
      <c r="E9" s="12">
        <v>317</v>
      </c>
      <c r="F9" s="12">
        <v>91963</v>
      </c>
      <c r="G9" s="12">
        <v>194592</v>
      </c>
      <c r="H9" s="12">
        <v>0</v>
      </c>
      <c r="I9" s="12">
        <v>15960</v>
      </c>
      <c r="J9" s="12">
        <v>0</v>
      </c>
      <c r="K9" s="12">
        <v>236429</v>
      </c>
      <c r="L9" s="12">
        <v>0</v>
      </c>
      <c r="M9" s="11">
        <f t="shared" si="0"/>
        <v>6324305</v>
      </c>
    </row>
    <row r="10" spans="1:13" x14ac:dyDescent="0.3">
      <c r="A10" s="6" t="s">
        <v>15</v>
      </c>
      <c r="B10" s="12">
        <v>1865850</v>
      </c>
      <c r="C10" s="12">
        <v>611663</v>
      </c>
      <c r="D10" s="12">
        <v>27236</v>
      </c>
      <c r="E10" s="12">
        <v>137</v>
      </c>
      <c r="F10" s="12">
        <v>39817</v>
      </c>
      <c r="G10" s="12">
        <v>88306</v>
      </c>
      <c r="H10" s="12">
        <v>0</v>
      </c>
      <c r="I10" s="12">
        <v>6910</v>
      </c>
      <c r="J10" s="12">
        <v>0</v>
      </c>
      <c r="K10" s="12">
        <v>28393</v>
      </c>
      <c r="L10" s="12">
        <v>0</v>
      </c>
      <c r="M10" s="11">
        <f t="shared" si="0"/>
        <v>2668312</v>
      </c>
    </row>
    <row r="11" spans="1:13" x14ac:dyDescent="0.3">
      <c r="A11" s="6" t="s">
        <v>16</v>
      </c>
      <c r="B11" s="12">
        <v>7698584</v>
      </c>
      <c r="C11" s="12">
        <v>2523752</v>
      </c>
      <c r="D11" s="12">
        <v>112375</v>
      </c>
      <c r="E11" s="12">
        <v>566</v>
      </c>
      <c r="F11" s="12">
        <v>164288</v>
      </c>
      <c r="G11" s="12">
        <v>359418</v>
      </c>
      <c r="H11" s="12">
        <v>0</v>
      </c>
      <c r="I11" s="12">
        <v>28512</v>
      </c>
      <c r="J11" s="12">
        <v>0</v>
      </c>
      <c r="K11" s="12">
        <v>525245</v>
      </c>
      <c r="L11" s="12">
        <v>0</v>
      </c>
      <c r="M11" s="11">
        <f t="shared" si="0"/>
        <v>11412740</v>
      </c>
    </row>
    <row r="12" spans="1:13" x14ac:dyDescent="0.3">
      <c r="A12" s="6" t="s">
        <v>17</v>
      </c>
      <c r="B12" s="12">
        <v>16933370</v>
      </c>
      <c r="C12" s="12">
        <v>5551101</v>
      </c>
      <c r="D12" s="12">
        <v>247174</v>
      </c>
      <c r="E12" s="12">
        <v>1246</v>
      </c>
      <c r="F12" s="12">
        <v>361358</v>
      </c>
      <c r="G12" s="12">
        <v>792573</v>
      </c>
      <c r="H12" s="12">
        <v>0</v>
      </c>
      <c r="I12" s="12">
        <v>62713</v>
      </c>
      <c r="J12" s="12">
        <v>0</v>
      </c>
      <c r="K12" s="12">
        <v>1094720</v>
      </c>
      <c r="L12" s="12">
        <v>0</v>
      </c>
      <c r="M12" s="11">
        <f t="shared" si="0"/>
        <v>25044255</v>
      </c>
    </row>
    <row r="13" spans="1:13" x14ac:dyDescent="0.3">
      <c r="A13" s="6" t="s">
        <v>18</v>
      </c>
      <c r="B13" s="12">
        <v>4277844</v>
      </c>
      <c r="C13" s="12">
        <v>1402364</v>
      </c>
      <c r="D13" s="12">
        <v>62443</v>
      </c>
      <c r="E13" s="12">
        <v>315</v>
      </c>
      <c r="F13" s="12">
        <v>91289</v>
      </c>
      <c r="G13" s="12">
        <v>212666</v>
      </c>
      <c r="H13" s="12">
        <v>0</v>
      </c>
      <c r="I13" s="12">
        <v>15843</v>
      </c>
      <c r="J13" s="12">
        <v>0</v>
      </c>
      <c r="K13" s="12">
        <v>250276</v>
      </c>
      <c r="L13" s="12">
        <v>0</v>
      </c>
      <c r="M13" s="11">
        <f t="shared" si="0"/>
        <v>6313040</v>
      </c>
    </row>
    <row r="14" spans="1:13" x14ac:dyDescent="0.3">
      <c r="A14" s="6" t="s">
        <v>19</v>
      </c>
      <c r="B14" s="12">
        <v>1829399</v>
      </c>
      <c r="C14" s="12">
        <v>599714</v>
      </c>
      <c r="D14" s="12">
        <v>26703</v>
      </c>
      <c r="E14" s="12">
        <v>135</v>
      </c>
      <c r="F14" s="12">
        <v>39039</v>
      </c>
      <c r="G14" s="12">
        <v>85320</v>
      </c>
      <c r="H14" s="12">
        <v>0</v>
      </c>
      <c r="I14" s="12">
        <v>6775</v>
      </c>
      <c r="J14" s="12">
        <v>0</v>
      </c>
      <c r="K14" s="12">
        <v>51983</v>
      </c>
      <c r="L14" s="12">
        <v>0</v>
      </c>
      <c r="M14" s="11">
        <f t="shared" si="0"/>
        <v>2639068</v>
      </c>
    </row>
    <row r="15" spans="1:13" x14ac:dyDescent="0.3">
      <c r="A15" s="6" t="s">
        <v>20</v>
      </c>
      <c r="B15" s="12">
        <v>1910878</v>
      </c>
      <c r="C15" s="12">
        <v>626424</v>
      </c>
      <c r="D15" s="12">
        <v>27893</v>
      </c>
      <c r="E15" s="12">
        <v>141</v>
      </c>
      <c r="F15" s="12">
        <v>40778</v>
      </c>
      <c r="G15" s="12">
        <v>88936</v>
      </c>
      <c r="H15" s="12">
        <v>0</v>
      </c>
      <c r="I15" s="12">
        <v>7077</v>
      </c>
      <c r="J15" s="12">
        <v>0</v>
      </c>
      <c r="K15" s="12">
        <v>46904</v>
      </c>
      <c r="L15" s="12">
        <v>0</v>
      </c>
      <c r="M15" s="11">
        <f t="shared" si="0"/>
        <v>2749031</v>
      </c>
    </row>
    <row r="16" spans="1:13" x14ac:dyDescent="0.3">
      <c r="A16" s="6" t="s">
        <v>21</v>
      </c>
      <c r="B16" s="12">
        <v>8718516</v>
      </c>
      <c r="C16" s="12">
        <v>2858106</v>
      </c>
      <c r="D16" s="12">
        <v>127263</v>
      </c>
      <c r="E16" s="12">
        <v>641</v>
      </c>
      <c r="F16" s="12">
        <v>186053</v>
      </c>
      <c r="G16" s="12">
        <v>401138</v>
      </c>
      <c r="H16" s="12">
        <v>0</v>
      </c>
      <c r="I16" s="12">
        <v>32289</v>
      </c>
      <c r="J16" s="12">
        <v>0</v>
      </c>
      <c r="K16" s="12">
        <v>590436</v>
      </c>
      <c r="L16" s="12">
        <v>0</v>
      </c>
      <c r="M16" s="11">
        <f t="shared" si="0"/>
        <v>12914442</v>
      </c>
    </row>
    <row r="17" spans="1:13" x14ac:dyDescent="0.3">
      <c r="A17" s="6" t="s">
        <v>22</v>
      </c>
      <c r="B17" s="12">
        <v>3039162</v>
      </c>
      <c r="C17" s="12">
        <v>996299</v>
      </c>
      <c r="D17" s="12">
        <v>44362</v>
      </c>
      <c r="E17" s="12">
        <v>224</v>
      </c>
      <c r="F17" s="12">
        <v>64856</v>
      </c>
      <c r="G17" s="12">
        <v>137527</v>
      </c>
      <c r="H17" s="12">
        <v>0</v>
      </c>
      <c r="I17" s="12">
        <v>11255</v>
      </c>
      <c r="J17" s="12">
        <v>0</v>
      </c>
      <c r="K17" s="12">
        <v>165227</v>
      </c>
      <c r="L17" s="12">
        <v>0</v>
      </c>
      <c r="M17" s="11">
        <f t="shared" si="0"/>
        <v>4458912</v>
      </c>
    </row>
    <row r="18" spans="1:13" x14ac:dyDescent="0.3">
      <c r="A18" s="6" t="s">
        <v>23</v>
      </c>
      <c r="B18" s="12">
        <v>2132473</v>
      </c>
      <c r="C18" s="12">
        <v>699068</v>
      </c>
      <c r="D18" s="12">
        <v>31127</v>
      </c>
      <c r="E18" s="12">
        <v>157</v>
      </c>
      <c r="F18" s="12">
        <v>45507</v>
      </c>
      <c r="G18" s="12">
        <v>88598</v>
      </c>
      <c r="H18" s="12">
        <v>0</v>
      </c>
      <c r="I18" s="12">
        <v>7898</v>
      </c>
      <c r="J18" s="12">
        <v>0</v>
      </c>
      <c r="K18" s="12">
        <v>43781</v>
      </c>
      <c r="L18" s="12">
        <v>0</v>
      </c>
      <c r="M18" s="11">
        <f t="shared" si="0"/>
        <v>3048609</v>
      </c>
    </row>
    <row r="19" spans="1:13" x14ac:dyDescent="0.3">
      <c r="A19" s="6" t="s">
        <v>24</v>
      </c>
      <c r="B19" s="12">
        <v>1756669</v>
      </c>
      <c r="C19" s="12">
        <v>575872</v>
      </c>
      <c r="D19" s="12">
        <v>25642</v>
      </c>
      <c r="E19" s="12">
        <v>129</v>
      </c>
      <c r="F19" s="12">
        <v>37487</v>
      </c>
      <c r="G19" s="12">
        <v>81770</v>
      </c>
      <c r="H19" s="12">
        <v>0</v>
      </c>
      <c r="I19" s="12">
        <v>6506</v>
      </c>
      <c r="J19" s="12">
        <v>0</v>
      </c>
      <c r="K19" s="12">
        <v>28348</v>
      </c>
      <c r="L19" s="12">
        <v>0</v>
      </c>
      <c r="M19" s="11">
        <f t="shared" si="0"/>
        <v>2512423</v>
      </c>
    </row>
    <row r="20" spans="1:13" x14ac:dyDescent="0.3">
      <c r="A20" s="6" t="s">
        <v>25</v>
      </c>
      <c r="B20" s="12">
        <v>2186217</v>
      </c>
      <c r="C20" s="12">
        <v>716686</v>
      </c>
      <c r="D20" s="12">
        <v>31912</v>
      </c>
      <c r="E20" s="12">
        <v>161</v>
      </c>
      <c r="F20" s="12">
        <v>46654</v>
      </c>
      <c r="G20" s="12">
        <v>101889</v>
      </c>
      <c r="H20" s="12">
        <v>0</v>
      </c>
      <c r="I20" s="12">
        <v>8097</v>
      </c>
      <c r="J20" s="12">
        <v>0</v>
      </c>
      <c r="K20" s="12">
        <v>74916</v>
      </c>
      <c r="L20" s="12">
        <v>0</v>
      </c>
      <c r="M20" s="11">
        <f t="shared" si="0"/>
        <v>3166532</v>
      </c>
    </row>
    <row r="21" spans="1:13" x14ac:dyDescent="0.3">
      <c r="A21" s="6" t="s">
        <v>26</v>
      </c>
      <c r="B21" s="12">
        <v>2057389</v>
      </c>
      <c r="C21" s="12">
        <v>674454</v>
      </c>
      <c r="D21" s="12">
        <v>30031</v>
      </c>
      <c r="E21" s="12">
        <v>151</v>
      </c>
      <c r="F21" s="12">
        <v>43905</v>
      </c>
      <c r="G21" s="12">
        <v>95968</v>
      </c>
      <c r="H21" s="12">
        <v>0</v>
      </c>
      <c r="I21" s="12">
        <v>7620</v>
      </c>
      <c r="J21" s="12">
        <v>0</v>
      </c>
      <c r="K21" s="12">
        <v>50538</v>
      </c>
      <c r="L21" s="12">
        <v>0</v>
      </c>
      <c r="M21" s="11">
        <f t="shared" si="0"/>
        <v>2960056</v>
      </c>
    </row>
    <row r="22" spans="1:13" x14ac:dyDescent="0.3">
      <c r="A22" s="6" t="s">
        <v>27</v>
      </c>
      <c r="B22" s="12">
        <v>3397971</v>
      </c>
      <c r="C22" s="12">
        <v>1113924</v>
      </c>
      <c r="D22" s="12">
        <v>49600</v>
      </c>
      <c r="E22" s="12">
        <v>250</v>
      </c>
      <c r="F22" s="12">
        <v>72513</v>
      </c>
      <c r="G22" s="12">
        <v>157732</v>
      </c>
      <c r="H22" s="12">
        <v>0</v>
      </c>
      <c r="I22" s="12">
        <v>12584</v>
      </c>
      <c r="J22" s="12">
        <v>0</v>
      </c>
      <c r="K22" s="12">
        <v>184623</v>
      </c>
      <c r="L22" s="12">
        <v>0</v>
      </c>
      <c r="M22" s="11">
        <f t="shared" si="0"/>
        <v>4989197</v>
      </c>
    </row>
    <row r="23" spans="1:13" x14ac:dyDescent="0.3">
      <c r="A23" s="6" t="s">
        <v>28</v>
      </c>
      <c r="B23" s="12">
        <v>5910405</v>
      </c>
      <c r="C23" s="12">
        <v>1937550</v>
      </c>
      <c r="D23" s="12">
        <v>86273</v>
      </c>
      <c r="E23" s="12">
        <v>435</v>
      </c>
      <c r="F23" s="12">
        <v>126128</v>
      </c>
      <c r="G23" s="12">
        <v>278740</v>
      </c>
      <c r="H23" s="12">
        <v>0</v>
      </c>
      <c r="I23" s="12">
        <v>21889</v>
      </c>
      <c r="J23" s="12">
        <v>0</v>
      </c>
      <c r="K23" s="12">
        <v>324146</v>
      </c>
      <c r="L23" s="12">
        <v>0</v>
      </c>
      <c r="M23" s="11">
        <f t="shared" si="0"/>
        <v>8685566</v>
      </c>
    </row>
    <row r="24" spans="1:13" x14ac:dyDescent="0.3">
      <c r="A24" s="6" t="s">
        <v>29</v>
      </c>
      <c r="B24" s="12">
        <v>1977953</v>
      </c>
      <c r="C24" s="12">
        <v>648413</v>
      </c>
      <c r="D24" s="12">
        <v>28872</v>
      </c>
      <c r="E24" s="12">
        <v>146</v>
      </c>
      <c r="F24" s="12">
        <v>42209</v>
      </c>
      <c r="G24" s="12">
        <v>91947</v>
      </c>
      <c r="H24" s="12">
        <v>0</v>
      </c>
      <c r="I24" s="12">
        <v>7325</v>
      </c>
      <c r="J24" s="12">
        <v>0</v>
      </c>
      <c r="K24" s="12">
        <v>43891</v>
      </c>
      <c r="L24" s="12">
        <v>0</v>
      </c>
      <c r="M24" s="11">
        <f t="shared" si="0"/>
        <v>2840756</v>
      </c>
    </row>
    <row r="25" spans="1:13" x14ac:dyDescent="0.3">
      <c r="A25" s="6" t="s">
        <v>30</v>
      </c>
      <c r="B25" s="12">
        <v>2310874</v>
      </c>
      <c r="C25" s="12">
        <v>757551</v>
      </c>
      <c r="D25" s="12">
        <v>33731</v>
      </c>
      <c r="E25" s="12">
        <v>170</v>
      </c>
      <c r="F25" s="12">
        <v>49314</v>
      </c>
      <c r="G25" s="12">
        <v>107324</v>
      </c>
      <c r="H25" s="12">
        <v>0</v>
      </c>
      <c r="I25" s="12">
        <v>8558</v>
      </c>
      <c r="J25" s="12">
        <v>0</v>
      </c>
      <c r="K25" s="12">
        <v>75983</v>
      </c>
      <c r="L25" s="12">
        <v>0</v>
      </c>
      <c r="M25" s="11">
        <f t="shared" si="0"/>
        <v>3343505</v>
      </c>
    </row>
    <row r="26" spans="1:13" x14ac:dyDescent="0.3">
      <c r="A26" s="6" t="s">
        <v>31</v>
      </c>
      <c r="B26" s="12">
        <v>2632060</v>
      </c>
      <c r="C26" s="12">
        <v>862842</v>
      </c>
      <c r="D26" s="12">
        <v>38420</v>
      </c>
      <c r="E26" s="12">
        <v>194</v>
      </c>
      <c r="F26" s="12">
        <v>56168</v>
      </c>
      <c r="G26" s="12">
        <v>122784</v>
      </c>
      <c r="H26" s="12">
        <v>0</v>
      </c>
      <c r="I26" s="12">
        <v>9748</v>
      </c>
      <c r="J26" s="12">
        <v>0</v>
      </c>
      <c r="K26" s="12">
        <v>124798</v>
      </c>
      <c r="L26" s="12">
        <v>0</v>
      </c>
      <c r="M26" s="11">
        <f t="shared" si="0"/>
        <v>3847014</v>
      </c>
    </row>
    <row r="27" spans="1:13" x14ac:dyDescent="0.3">
      <c r="A27" s="6" t="s">
        <v>32</v>
      </c>
      <c r="B27" s="12">
        <v>1749729</v>
      </c>
      <c r="C27" s="12">
        <v>573597</v>
      </c>
      <c r="D27" s="12">
        <v>25541</v>
      </c>
      <c r="E27" s="12">
        <v>129</v>
      </c>
      <c r="F27" s="12">
        <v>37339</v>
      </c>
      <c r="G27" s="12">
        <v>81488</v>
      </c>
      <c r="H27" s="12">
        <v>0</v>
      </c>
      <c r="I27" s="12">
        <v>6480</v>
      </c>
      <c r="J27" s="12">
        <v>0</v>
      </c>
      <c r="K27" s="12">
        <v>22307</v>
      </c>
      <c r="L27" s="12">
        <v>0</v>
      </c>
      <c r="M27" s="11">
        <f t="shared" si="0"/>
        <v>2496610</v>
      </c>
    </row>
    <row r="28" spans="1:13" x14ac:dyDescent="0.3">
      <c r="A28" s="6" t="s">
        <v>33</v>
      </c>
      <c r="B28" s="12">
        <v>2023796</v>
      </c>
      <c r="C28" s="12">
        <v>663441</v>
      </c>
      <c r="D28" s="12">
        <v>29541</v>
      </c>
      <c r="E28" s="12">
        <v>149</v>
      </c>
      <c r="F28" s="12">
        <v>43188</v>
      </c>
      <c r="G28" s="12">
        <v>94351</v>
      </c>
      <c r="H28" s="12">
        <v>0</v>
      </c>
      <c r="I28" s="12">
        <v>7495</v>
      </c>
      <c r="J28" s="12">
        <v>0</v>
      </c>
      <c r="K28" s="12">
        <v>57373</v>
      </c>
      <c r="L28" s="12">
        <v>0</v>
      </c>
      <c r="M28" s="11">
        <f t="shared" si="0"/>
        <v>2919334</v>
      </c>
    </row>
    <row r="29" spans="1:13" x14ac:dyDescent="0.3">
      <c r="A29" s="6" t="s">
        <v>34</v>
      </c>
      <c r="B29" s="12">
        <v>1890210</v>
      </c>
      <c r="C29" s="12">
        <v>619649</v>
      </c>
      <c r="D29" s="12">
        <v>27591</v>
      </c>
      <c r="E29" s="12">
        <v>139</v>
      </c>
      <c r="F29" s="12">
        <v>40337</v>
      </c>
      <c r="G29" s="12">
        <v>88265</v>
      </c>
      <c r="H29" s="12">
        <v>0</v>
      </c>
      <c r="I29" s="12">
        <v>7000</v>
      </c>
      <c r="J29" s="12">
        <v>0</v>
      </c>
      <c r="K29" s="12">
        <v>19894</v>
      </c>
      <c r="L29" s="12">
        <v>0</v>
      </c>
      <c r="M29" s="11">
        <f t="shared" si="0"/>
        <v>2693085</v>
      </c>
    </row>
    <row r="30" spans="1:13" x14ac:dyDescent="0.3">
      <c r="A30" s="6" t="s">
        <v>35</v>
      </c>
      <c r="B30" s="12">
        <v>2897641</v>
      </c>
      <c r="C30" s="12">
        <v>949905</v>
      </c>
      <c r="D30" s="12">
        <v>42296</v>
      </c>
      <c r="E30" s="12">
        <v>213</v>
      </c>
      <c r="F30" s="12">
        <v>61835</v>
      </c>
      <c r="G30" s="12">
        <v>135485</v>
      </c>
      <c r="H30" s="12">
        <v>0</v>
      </c>
      <c r="I30" s="12">
        <v>10731</v>
      </c>
      <c r="J30" s="12">
        <v>0</v>
      </c>
      <c r="K30" s="12">
        <v>146538</v>
      </c>
      <c r="L30" s="12">
        <v>0</v>
      </c>
      <c r="M30" s="11">
        <f t="shared" si="0"/>
        <v>4244644</v>
      </c>
    </row>
    <row r="31" spans="1:13" x14ac:dyDescent="0.3">
      <c r="A31" s="6" t="s">
        <v>36</v>
      </c>
      <c r="B31" s="12">
        <v>2296831</v>
      </c>
      <c r="C31" s="12">
        <v>752947</v>
      </c>
      <c r="D31" s="12">
        <v>33527</v>
      </c>
      <c r="E31" s="12">
        <v>169</v>
      </c>
      <c r="F31" s="12">
        <v>49014</v>
      </c>
      <c r="G31" s="12">
        <v>106745</v>
      </c>
      <c r="H31" s="12">
        <v>0</v>
      </c>
      <c r="I31" s="12">
        <v>8506</v>
      </c>
      <c r="J31" s="12">
        <v>0</v>
      </c>
      <c r="K31" s="12">
        <v>94534</v>
      </c>
      <c r="L31" s="12">
        <v>0</v>
      </c>
      <c r="M31" s="11">
        <f t="shared" si="0"/>
        <v>3342273</v>
      </c>
    </row>
    <row r="32" spans="1:13" x14ac:dyDescent="0.3">
      <c r="A32" s="6" t="s">
        <v>37</v>
      </c>
      <c r="B32" s="12">
        <v>1900011</v>
      </c>
      <c r="C32" s="12">
        <v>622862</v>
      </c>
      <c r="D32" s="12">
        <v>27734</v>
      </c>
      <c r="E32" s="12">
        <v>140</v>
      </c>
      <c r="F32" s="12">
        <v>40546</v>
      </c>
      <c r="G32" s="12">
        <v>88262</v>
      </c>
      <c r="H32" s="12">
        <v>0</v>
      </c>
      <c r="I32" s="12">
        <v>7037</v>
      </c>
      <c r="J32" s="12">
        <v>0</v>
      </c>
      <c r="K32" s="12">
        <v>49593</v>
      </c>
      <c r="L32" s="12">
        <v>0</v>
      </c>
      <c r="M32" s="11">
        <f t="shared" si="0"/>
        <v>2736185</v>
      </c>
    </row>
    <row r="33" spans="1:13" x14ac:dyDescent="0.3">
      <c r="A33" s="6" t="s">
        <v>38</v>
      </c>
      <c r="B33" s="12">
        <v>1882783</v>
      </c>
      <c r="C33" s="12">
        <v>617214</v>
      </c>
      <c r="D33" s="12">
        <v>27483</v>
      </c>
      <c r="E33" s="12">
        <v>138</v>
      </c>
      <c r="F33" s="12">
        <v>40178</v>
      </c>
      <c r="G33" s="12">
        <v>87856</v>
      </c>
      <c r="H33" s="12">
        <v>0</v>
      </c>
      <c r="I33" s="12">
        <v>6973</v>
      </c>
      <c r="J33" s="12">
        <v>0</v>
      </c>
      <c r="K33" s="12">
        <v>32344</v>
      </c>
      <c r="L33" s="12">
        <v>0</v>
      </c>
      <c r="M33" s="11">
        <f t="shared" si="0"/>
        <v>2694969</v>
      </c>
    </row>
    <row r="34" spans="1:13" x14ac:dyDescent="0.3">
      <c r="A34" s="6" t="s">
        <v>39</v>
      </c>
      <c r="B34" s="12">
        <v>3634673</v>
      </c>
      <c r="C34" s="12">
        <v>1191519</v>
      </c>
      <c r="D34" s="12">
        <v>53055</v>
      </c>
      <c r="E34" s="12">
        <v>267</v>
      </c>
      <c r="F34" s="12">
        <v>77564</v>
      </c>
      <c r="G34" s="12">
        <v>178621</v>
      </c>
      <c r="H34" s="12">
        <v>0</v>
      </c>
      <c r="I34" s="12">
        <v>13461</v>
      </c>
      <c r="J34" s="12">
        <v>0</v>
      </c>
      <c r="K34" s="12">
        <v>190010</v>
      </c>
      <c r="L34" s="12">
        <v>0</v>
      </c>
      <c r="M34" s="11">
        <f t="shared" si="0"/>
        <v>5339170</v>
      </c>
    </row>
    <row r="35" spans="1:13" x14ac:dyDescent="0.3">
      <c r="A35" s="6" t="s">
        <v>40</v>
      </c>
      <c r="B35" s="12">
        <v>4826488</v>
      </c>
      <c r="C35" s="12">
        <v>1582220</v>
      </c>
      <c r="D35" s="12">
        <v>70452</v>
      </c>
      <c r="E35" s="12">
        <v>355</v>
      </c>
      <c r="F35" s="12">
        <v>102997</v>
      </c>
      <c r="G35" s="12">
        <v>222915</v>
      </c>
      <c r="H35" s="12">
        <v>0</v>
      </c>
      <c r="I35" s="12">
        <v>17875</v>
      </c>
      <c r="J35" s="12">
        <v>0</v>
      </c>
      <c r="K35" s="12">
        <v>293271</v>
      </c>
      <c r="L35" s="12">
        <v>0</v>
      </c>
      <c r="M35" s="11">
        <f t="shared" si="0"/>
        <v>7116573</v>
      </c>
    </row>
    <row r="36" spans="1:13" x14ac:dyDescent="0.3">
      <c r="A36" s="6" t="s">
        <v>41</v>
      </c>
      <c r="B36" s="12">
        <v>2881406</v>
      </c>
      <c r="C36" s="12">
        <v>944583</v>
      </c>
      <c r="D36" s="12">
        <v>42059</v>
      </c>
      <c r="E36" s="12">
        <v>212</v>
      </c>
      <c r="F36" s="12">
        <v>61489</v>
      </c>
      <c r="G36" s="12">
        <v>136037</v>
      </c>
      <c r="H36" s="12">
        <v>0</v>
      </c>
      <c r="I36" s="12">
        <v>10671</v>
      </c>
      <c r="J36" s="12">
        <v>0</v>
      </c>
      <c r="K36" s="12">
        <v>140326</v>
      </c>
      <c r="L36" s="12">
        <v>0</v>
      </c>
      <c r="M36" s="11">
        <f t="shared" si="0"/>
        <v>4216783</v>
      </c>
    </row>
    <row r="37" spans="1:13" x14ac:dyDescent="0.3">
      <c r="A37" s="6" t="s">
        <v>42</v>
      </c>
      <c r="B37" s="12">
        <v>2108857</v>
      </c>
      <c r="C37" s="12">
        <v>691326</v>
      </c>
      <c r="D37" s="12">
        <v>30783</v>
      </c>
      <c r="E37" s="12">
        <v>155</v>
      </c>
      <c r="F37" s="12">
        <v>45003</v>
      </c>
      <c r="G37" s="12">
        <v>99425</v>
      </c>
      <c r="H37" s="12">
        <v>0</v>
      </c>
      <c r="I37" s="12">
        <v>7810</v>
      </c>
      <c r="J37" s="12">
        <v>0</v>
      </c>
      <c r="K37" s="12">
        <v>105114</v>
      </c>
      <c r="L37" s="12">
        <v>0</v>
      </c>
      <c r="M37" s="11">
        <f t="shared" si="0"/>
        <v>3088473</v>
      </c>
    </row>
    <row r="38" spans="1:13" x14ac:dyDescent="0.3">
      <c r="A38" s="6" t="s">
        <v>43</v>
      </c>
      <c r="B38" s="12">
        <v>1792960</v>
      </c>
      <c r="C38" s="12">
        <v>587769</v>
      </c>
      <c r="D38" s="12">
        <v>26172</v>
      </c>
      <c r="E38" s="12">
        <v>132</v>
      </c>
      <c r="F38" s="12">
        <v>38262</v>
      </c>
      <c r="G38" s="12">
        <v>83480</v>
      </c>
      <c r="H38" s="12">
        <v>0</v>
      </c>
      <c r="I38" s="12">
        <v>6640</v>
      </c>
      <c r="J38" s="12">
        <v>0</v>
      </c>
      <c r="K38" s="12">
        <v>27241</v>
      </c>
      <c r="L38" s="12">
        <v>0</v>
      </c>
      <c r="M38" s="11">
        <f t="shared" si="0"/>
        <v>2562656</v>
      </c>
    </row>
    <row r="39" spans="1:13" ht="15" thickBot="1" x14ac:dyDescent="0.35">
      <c r="A39" s="7" t="s">
        <v>44</v>
      </c>
      <c r="B39" s="13">
        <f>SUM(B6:B38)</f>
        <v>111529521</v>
      </c>
      <c r="C39" s="13">
        <f t="shared" ref="C39:M39" si="1">SUM(C6:C38)</f>
        <v>36561631</v>
      </c>
      <c r="D39" s="13">
        <f t="shared" si="1"/>
        <v>1627981</v>
      </c>
      <c r="E39" s="13">
        <f t="shared" si="1"/>
        <v>8206</v>
      </c>
      <c r="F39" s="13">
        <f t="shared" si="1"/>
        <v>2380037</v>
      </c>
      <c r="G39" s="13">
        <f t="shared" si="1"/>
        <v>5202420</v>
      </c>
      <c r="H39" s="13">
        <f t="shared" si="1"/>
        <v>0</v>
      </c>
      <c r="I39" s="13">
        <f t="shared" si="1"/>
        <v>413048</v>
      </c>
      <c r="J39" s="13">
        <f t="shared" si="1"/>
        <v>0</v>
      </c>
      <c r="K39" s="13">
        <f t="shared" si="1"/>
        <v>5327865</v>
      </c>
      <c r="L39" s="13">
        <f t="shared" si="1"/>
        <v>0</v>
      </c>
      <c r="M39" s="14">
        <f t="shared" si="1"/>
        <v>163050709</v>
      </c>
    </row>
    <row r="40" spans="1:13" ht="15" thickTop="1" x14ac:dyDescent="0.3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  <c r="M40" s="16"/>
    </row>
  </sheetData>
  <pageMargins left="1.1811023622047245" right="0.15748031496062992" top="1.1023622047244095" bottom="0.74803149606299213" header="0.62992125984251968" footer="0.31496062992125984"/>
  <pageSetup paperSize="5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="90" zoomScaleNormal="90" workbookViewId="0">
      <selection activeCell="A5" sqref="A5"/>
    </sheetView>
  </sheetViews>
  <sheetFormatPr baseColWidth="10" defaultRowHeight="14.4" x14ac:dyDescent="0.3"/>
  <cols>
    <col min="1" max="1" width="23.44140625" customWidth="1"/>
    <col min="2" max="6" width="21.109375" customWidth="1"/>
    <col min="7" max="10" width="23.44140625" customWidth="1"/>
    <col min="11" max="13" width="20.6640625" customWidth="1"/>
  </cols>
  <sheetData>
    <row r="1" spans="1:13" ht="18" x14ac:dyDescent="0.35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" x14ac:dyDescent="0.3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" x14ac:dyDescent="0.35">
      <c r="A3" s="4" t="s">
        <v>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5" spans="1:13" s="1" customFormat="1" ht="57.6" x14ac:dyDescent="0.3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3" ht="21" customHeight="1" x14ac:dyDescent="0.3">
      <c r="A6" s="6" t="s">
        <v>11</v>
      </c>
      <c r="B6" s="9">
        <v>2275753</v>
      </c>
      <c r="C6" s="9">
        <v>710660</v>
      </c>
      <c r="D6" s="9">
        <v>21787</v>
      </c>
      <c r="E6" s="9">
        <v>836</v>
      </c>
      <c r="F6" s="9">
        <v>48993</v>
      </c>
      <c r="G6" s="9">
        <v>92256</v>
      </c>
      <c r="H6" s="9">
        <v>2735</v>
      </c>
      <c r="I6" s="9">
        <v>7125</v>
      </c>
      <c r="J6" s="10">
        <v>0</v>
      </c>
      <c r="K6" s="9">
        <v>57287</v>
      </c>
      <c r="L6" s="10">
        <v>0</v>
      </c>
      <c r="M6" s="17">
        <f>SUM(B6:L6)</f>
        <v>3217432</v>
      </c>
    </row>
    <row r="7" spans="1:13" x14ac:dyDescent="0.3">
      <c r="A7" s="6" t="s">
        <v>12</v>
      </c>
      <c r="B7" s="12">
        <v>2524365</v>
      </c>
      <c r="C7" s="12">
        <v>788686</v>
      </c>
      <c r="D7" s="12">
        <v>24293</v>
      </c>
      <c r="E7" s="12">
        <v>921</v>
      </c>
      <c r="F7" s="12">
        <v>54340</v>
      </c>
      <c r="G7" s="12">
        <v>99456</v>
      </c>
      <c r="H7" s="12">
        <v>3037</v>
      </c>
      <c r="I7" s="12">
        <v>7916</v>
      </c>
      <c r="J7" s="10">
        <v>0</v>
      </c>
      <c r="K7" s="12">
        <v>63595</v>
      </c>
      <c r="L7" s="10">
        <v>0</v>
      </c>
      <c r="M7" s="17">
        <f t="shared" ref="M7:M38" si="0">SUM(B7:L7)</f>
        <v>3566609</v>
      </c>
    </row>
    <row r="8" spans="1:13" x14ac:dyDescent="0.3">
      <c r="A8" s="6" t="s">
        <v>13</v>
      </c>
      <c r="B8" s="12">
        <v>3153678</v>
      </c>
      <c r="C8" s="12">
        <v>985125</v>
      </c>
      <c r="D8" s="12">
        <v>30291</v>
      </c>
      <c r="E8" s="12">
        <v>1154</v>
      </c>
      <c r="F8" s="12">
        <v>67890</v>
      </c>
      <c r="G8" s="12">
        <v>124773</v>
      </c>
      <c r="H8" s="12">
        <v>5415</v>
      </c>
      <c r="I8" s="12">
        <v>9885</v>
      </c>
      <c r="J8" s="10">
        <v>0</v>
      </c>
      <c r="K8" s="12">
        <v>113407</v>
      </c>
      <c r="L8" s="10">
        <v>0</v>
      </c>
      <c r="M8" s="17">
        <f t="shared" si="0"/>
        <v>4491618</v>
      </c>
    </row>
    <row r="9" spans="1:13" x14ac:dyDescent="0.3">
      <c r="A9" s="6" t="s">
        <v>14</v>
      </c>
      <c r="B9" s="12">
        <v>4897025</v>
      </c>
      <c r="C9" s="12">
        <v>1528099</v>
      </c>
      <c r="D9" s="12">
        <v>46519</v>
      </c>
      <c r="E9" s="12">
        <v>1821</v>
      </c>
      <c r="F9" s="12">
        <v>105439</v>
      </c>
      <c r="G9" s="12">
        <v>209871</v>
      </c>
      <c r="H9" s="12">
        <v>12674</v>
      </c>
      <c r="I9" s="12">
        <v>15288</v>
      </c>
      <c r="J9" s="10">
        <v>0</v>
      </c>
      <c r="K9" s="12">
        <v>265439</v>
      </c>
      <c r="L9" s="10">
        <v>0</v>
      </c>
      <c r="M9" s="17">
        <f t="shared" si="0"/>
        <v>7082175</v>
      </c>
    </row>
    <row r="10" spans="1:13" x14ac:dyDescent="0.3">
      <c r="A10" s="6" t="s">
        <v>15</v>
      </c>
      <c r="B10" s="12">
        <v>2227833</v>
      </c>
      <c r="C10" s="12">
        <v>695982</v>
      </c>
      <c r="D10" s="12">
        <v>21420</v>
      </c>
      <c r="E10" s="12">
        <v>814</v>
      </c>
      <c r="F10" s="12">
        <v>47958</v>
      </c>
      <c r="G10" s="12">
        <v>86815</v>
      </c>
      <c r="H10" s="12">
        <v>1522</v>
      </c>
      <c r="I10" s="12">
        <v>6984</v>
      </c>
      <c r="J10" s="10">
        <v>0</v>
      </c>
      <c r="K10" s="12">
        <v>31877</v>
      </c>
      <c r="L10" s="10">
        <v>0</v>
      </c>
      <c r="M10" s="17">
        <f t="shared" si="0"/>
        <v>3121205</v>
      </c>
    </row>
    <row r="11" spans="1:13" x14ac:dyDescent="0.3">
      <c r="A11" s="6" t="s">
        <v>16</v>
      </c>
      <c r="B11" s="12">
        <v>9218962</v>
      </c>
      <c r="C11" s="12">
        <v>2880217</v>
      </c>
      <c r="D11" s="12">
        <v>88698</v>
      </c>
      <c r="E11" s="12">
        <v>3364</v>
      </c>
      <c r="F11" s="12">
        <v>198451</v>
      </c>
      <c r="G11" s="12">
        <v>363137</v>
      </c>
      <c r="H11" s="12">
        <v>28157</v>
      </c>
      <c r="I11" s="12">
        <v>28910</v>
      </c>
      <c r="J11" s="10">
        <v>0</v>
      </c>
      <c r="K11" s="12">
        <v>589693</v>
      </c>
      <c r="L11" s="10">
        <v>0</v>
      </c>
      <c r="M11" s="17">
        <f t="shared" si="0"/>
        <v>13399589</v>
      </c>
    </row>
    <row r="12" spans="1:13" x14ac:dyDescent="0.3">
      <c r="A12" s="6" t="s">
        <v>17</v>
      </c>
      <c r="B12" s="12">
        <v>20929926</v>
      </c>
      <c r="C12" s="12">
        <v>6543567</v>
      </c>
      <c r="D12" s="12">
        <v>202848</v>
      </c>
      <c r="E12" s="12">
        <v>7550</v>
      </c>
      <c r="F12" s="12">
        <v>450492</v>
      </c>
      <c r="G12" s="12">
        <v>796718</v>
      </c>
      <c r="H12" s="12">
        <v>58685</v>
      </c>
      <c r="I12" s="12">
        <v>65803</v>
      </c>
      <c r="J12" s="10">
        <v>0</v>
      </c>
      <c r="K12" s="12">
        <v>1229043</v>
      </c>
      <c r="L12" s="10">
        <v>358658</v>
      </c>
      <c r="M12" s="17">
        <f t="shared" si="0"/>
        <v>30643290</v>
      </c>
    </row>
    <row r="13" spans="1:13" x14ac:dyDescent="0.3">
      <c r="A13" s="6" t="s">
        <v>18</v>
      </c>
      <c r="B13" s="12">
        <v>5120687</v>
      </c>
      <c r="C13" s="12">
        <v>1599807</v>
      </c>
      <c r="D13" s="12">
        <v>49262</v>
      </c>
      <c r="E13" s="12">
        <v>1868</v>
      </c>
      <c r="F13" s="12">
        <v>110231</v>
      </c>
      <c r="G13" s="12">
        <v>188834</v>
      </c>
      <c r="H13" s="12">
        <v>13417</v>
      </c>
      <c r="I13" s="12">
        <v>16057</v>
      </c>
      <c r="J13" s="10">
        <v>0</v>
      </c>
      <c r="K13" s="12">
        <v>280985</v>
      </c>
      <c r="L13" s="10">
        <v>0</v>
      </c>
      <c r="M13" s="17">
        <f t="shared" si="0"/>
        <v>7381148</v>
      </c>
    </row>
    <row r="14" spans="1:13" x14ac:dyDescent="0.3">
      <c r="A14" s="6" t="s">
        <v>19</v>
      </c>
      <c r="B14" s="12">
        <v>2162976</v>
      </c>
      <c r="C14" s="12">
        <v>675570</v>
      </c>
      <c r="D14" s="12">
        <v>20748</v>
      </c>
      <c r="E14" s="12">
        <v>793</v>
      </c>
      <c r="F14" s="12">
        <v>46564</v>
      </c>
      <c r="G14" s="12">
        <v>86379</v>
      </c>
      <c r="H14" s="12">
        <v>2787</v>
      </c>
      <c r="I14" s="12">
        <v>6777</v>
      </c>
      <c r="J14" s="10">
        <v>0</v>
      </c>
      <c r="K14" s="12">
        <v>58361</v>
      </c>
      <c r="L14" s="10">
        <v>0</v>
      </c>
      <c r="M14" s="17">
        <f t="shared" si="0"/>
        <v>3060955</v>
      </c>
    </row>
    <row r="15" spans="1:13" x14ac:dyDescent="0.3">
      <c r="A15" s="6" t="s">
        <v>20</v>
      </c>
      <c r="B15" s="12">
        <v>2261512</v>
      </c>
      <c r="C15" s="12">
        <v>706363</v>
      </c>
      <c r="D15" s="12">
        <v>21698</v>
      </c>
      <c r="E15" s="12">
        <v>829</v>
      </c>
      <c r="F15" s="12">
        <v>48685</v>
      </c>
      <c r="G15" s="12">
        <v>90410</v>
      </c>
      <c r="H15" s="12">
        <v>2514</v>
      </c>
      <c r="I15" s="12">
        <v>7085</v>
      </c>
      <c r="J15" s="10">
        <v>0</v>
      </c>
      <c r="K15" s="12">
        <v>52660</v>
      </c>
      <c r="L15" s="10">
        <v>0</v>
      </c>
      <c r="M15" s="17">
        <f t="shared" si="0"/>
        <v>3191756</v>
      </c>
    </row>
    <row r="16" spans="1:13" x14ac:dyDescent="0.3">
      <c r="A16" s="6" t="s">
        <v>21</v>
      </c>
      <c r="B16" s="12">
        <v>10365245</v>
      </c>
      <c r="C16" s="12">
        <v>3237817</v>
      </c>
      <c r="D16" s="12">
        <v>99556</v>
      </c>
      <c r="E16" s="12">
        <v>3792</v>
      </c>
      <c r="F16" s="12">
        <v>223134</v>
      </c>
      <c r="G16" s="12">
        <v>417143</v>
      </c>
      <c r="H16" s="12">
        <v>31652</v>
      </c>
      <c r="I16" s="12">
        <v>32485</v>
      </c>
      <c r="J16" s="10">
        <v>0</v>
      </c>
      <c r="K16" s="12">
        <v>662883</v>
      </c>
      <c r="L16" s="10">
        <v>0</v>
      </c>
      <c r="M16" s="17">
        <f t="shared" si="0"/>
        <v>15073707</v>
      </c>
    </row>
    <row r="17" spans="1:13" x14ac:dyDescent="0.3">
      <c r="A17" s="6" t="s">
        <v>22</v>
      </c>
      <c r="B17" s="12">
        <v>3597431</v>
      </c>
      <c r="C17" s="12">
        <v>1123627</v>
      </c>
      <c r="D17" s="12">
        <v>34517</v>
      </c>
      <c r="E17" s="12">
        <v>1318</v>
      </c>
      <c r="F17" s="12">
        <v>77443</v>
      </c>
      <c r="G17" s="12">
        <v>147715</v>
      </c>
      <c r="H17" s="12">
        <v>8857</v>
      </c>
      <c r="I17" s="12">
        <v>11271</v>
      </c>
      <c r="J17" s="10">
        <v>0</v>
      </c>
      <c r="K17" s="12">
        <v>185500</v>
      </c>
      <c r="L17" s="10">
        <v>0</v>
      </c>
      <c r="M17" s="17">
        <f t="shared" si="0"/>
        <v>5187679</v>
      </c>
    </row>
    <row r="18" spans="1:13" x14ac:dyDescent="0.3">
      <c r="A18" s="6" t="s">
        <v>23</v>
      </c>
      <c r="B18" s="12">
        <v>2005791</v>
      </c>
      <c r="C18" s="12">
        <v>622817</v>
      </c>
      <c r="D18" s="12">
        <v>18058</v>
      </c>
      <c r="E18" s="12">
        <v>804</v>
      </c>
      <c r="F18" s="12">
        <v>43224</v>
      </c>
      <c r="G18" s="12">
        <v>111547</v>
      </c>
      <c r="H18" s="12">
        <v>2347</v>
      </c>
      <c r="I18" s="12">
        <v>6148</v>
      </c>
      <c r="J18" s="10">
        <v>0</v>
      </c>
      <c r="K18" s="12">
        <v>49153</v>
      </c>
      <c r="L18" s="10">
        <v>0</v>
      </c>
      <c r="M18" s="17">
        <f t="shared" si="0"/>
        <v>2859889</v>
      </c>
    </row>
    <row r="19" spans="1:13" x14ac:dyDescent="0.3">
      <c r="A19" s="6" t="s">
        <v>24</v>
      </c>
      <c r="B19" s="12">
        <v>2068576</v>
      </c>
      <c r="C19" s="12">
        <v>646025</v>
      </c>
      <c r="D19" s="12">
        <v>19823</v>
      </c>
      <c r="E19" s="12">
        <v>760</v>
      </c>
      <c r="F19" s="12">
        <v>44533</v>
      </c>
      <c r="G19" s="12">
        <v>83103</v>
      </c>
      <c r="H19" s="12">
        <v>1520</v>
      </c>
      <c r="I19" s="12">
        <v>6478</v>
      </c>
      <c r="J19" s="10">
        <v>0</v>
      </c>
      <c r="K19" s="12">
        <v>31826</v>
      </c>
      <c r="L19" s="10">
        <v>124262</v>
      </c>
      <c r="M19" s="17">
        <f t="shared" si="0"/>
        <v>3026906</v>
      </c>
    </row>
    <row r="20" spans="1:13" x14ac:dyDescent="0.3">
      <c r="A20" s="6" t="s">
        <v>25</v>
      </c>
      <c r="B20" s="12">
        <v>2605263</v>
      </c>
      <c r="C20" s="12">
        <v>813856</v>
      </c>
      <c r="D20" s="12">
        <v>25037</v>
      </c>
      <c r="E20" s="12">
        <v>952</v>
      </c>
      <c r="F20" s="12">
        <v>56083</v>
      </c>
      <c r="G20" s="12">
        <v>103300</v>
      </c>
      <c r="H20" s="12">
        <v>4016</v>
      </c>
      <c r="I20" s="12">
        <v>8167</v>
      </c>
      <c r="J20" s="10">
        <v>0</v>
      </c>
      <c r="K20" s="12">
        <v>84109</v>
      </c>
      <c r="L20" s="10">
        <v>0</v>
      </c>
      <c r="M20" s="17">
        <f t="shared" si="0"/>
        <v>3700783</v>
      </c>
    </row>
    <row r="21" spans="1:13" x14ac:dyDescent="0.3">
      <c r="A21" s="6" t="s">
        <v>26</v>
      </c>
      <c r="B21" s="12">
        <v>2430217</v>
      </c>
      <c r="C21" s="12">
        <v>759021</v>
      </c>
      <c r="D21" s="12">
        <v>23306</v>
      </c>
      <c r="E21" s="12">
        <v>891</v>
      </c>
      <c r="F21" s="12">
        <v>52316</v>
      </c>
      <c r="G21" s="12">
        <v>97129</v>
      </c>
      <c r="H21" s="12">
        <v>2709</v>
      </c>
      <c r="I21" s="12">
        <v>7612</v>
      </c>
      <c r="J21" s="10">
        <v>0</v>
      </c>
      <c r="K21" s="12">
        <v>56739</v>
      </c>
      <c r="L21" s="10">
        <v>0</v>
      </c>
      <c r="M21" s="17">
        <f t="shared" si="0"/>
        <v>3429940</v>
      </c>
    </row>
    <row r="22" spans="1:13" x14ac:dyDescent="0.3">
      <c r="A22" s="6" t="s">
        <v>27</v>
      </c>
      <c r="B22" s="12">
        <v>4063597</v>
      </c>
      <c r="C22" s="12">
        <v>1269523</v>
      </c>
      <c r="D22" s="12">
        <v>39084</v>
      </c>
      <c r="E22" s="12">
        <v>1484</v>
      </c>
      <c r="F22" s="12">
        <v>87476</v>
      </c>
      <c r="G22" s="12">
        <v>161186</v>
      </c>
      <c r="H22" s="12">
        <v>9897</v>
      </c>
      <c r="I22" s="12">
        <v>12742</v>
      </c>
      <c r="J22" s="10">
        <v>0</v>
      </c>
      <c r="K22" s="12">
        <v>207276</v>
      </c>
      <c r="L22" s="10">
        <v>0</v>
      </c>
      <c r="M22" s="17">
        <f t="shared" si="0"/>
        <v>5852265</v>
      </c>
    </row>
    <row r="23" spans="1:13" x14ac:dyDescent="0.3">
      <c r="A23" s="6" t="s">
        <v>28</v>
      </c>
      <c r="B23" s="12">
        <v>6124561</v>
      </c>
      <c r="C23" s="12">
        <v>1906777</v>
      </c>
      <c r="D23" s="12">
        <v>56767</v>
      </c>
      <c r="E23" s="12">
        <v>2361</v>
      </c>
      <c r="F23" s="12">
        <v>131922</v>
      </c>
      <c r="G23" s="12">
        <v>275985</v>
      </c>
      <c r="H23" s="12">
        <v>17377</v>
      </c>
      <c r="I23" s="12">
        <v>18961</v>
      </c>
      <c r="J23" s="10">
        <v>0</v>
      </c>
      <c r="K23" s="12">
        <v>363919</v>
      </c>
      <c r="L23" s="10">
        <v>0</v>
      </c>
      <c r="M23" s="17">
        <f t="shared" si="0"/>
        <v>8898630</v>
      </c>
    </row>
    <row r="24" spans="1:13" x14ac:dyDescent="0.3">
      <c r="A24" s="6" t="s">
        <v>29</v>
      </c>
      <c r="B24" s="12">
        <v>2329795</v>
      </c>
      <c r="C24" s="12">
        <v>727610</v>
      </c>
      <c r="D24" s="12">
        <v>22327</v>
      </c>
      <c r="E24" s="12">
        <v>854</v>
      </c>
      <c r="F24" s="12">
        <v>50156</v>
      </c>
      <c r="G24" s="12">
        <v>93695</v>
      </c>
      <c r="H24" s="12">
        <v>2353</v>
      </c>
      <c r="I24" s="12">
        <v>7297</v>
      </c>
      <c r="J24" s="10">
        <v>0</v>
      </c>
      <c r="K24" s="12">
        <v>49277</v>
      </c>
      <c r="L24" s="10">
        <v>0</v>
      </c>
      <c r="M24" s="17">
        <f t="shared" si="0"/>
        <v>3283364</v>
      </c>
    </row>
    <row r="25" spans="1:13" x14ac:dyDescent="0.3">
      <c r="A25" s="6" t="s">
        <v>30</v>
      </c>
      <c r="B25" s="12">
        <v>2691410</v>
      </c>
      <c r="C25" s="12">
        <v>840328</v>
      </c>
      <c r="D25" s="12">
        <v>25723</v>
      </c>
      <c r="E25" s="12">
        <v>992</v>
      </c>
      <c r="F25" s="12">
        <v>57943</v>
      </c>
      <c r="G25" s="12">
        <v>109564</v>
      </c>
      <c r="H25" s="12">
        <v>4073</v>
      </c>
      <c r="I25" s="12">
        <v>8420</v>
      </c>
      <c r="J25" s="10">
        <v>0</v>
      </c>
      <c r="K25" s="12">
        <v>85307</v>
      </c>
      <c r="L25" s="10">
        <v>0</v>
      </c>
      <c r="M25" s="17">
        <f t="shared" si="0"/>
        <v>3823760</v>
      </c>
    </row>
    <row r="26" spans="1:13" x14ac:dyDescent="0.3">
      <c r="A26" s="6" t="s">
        <v>31</v>
      </c>
      <c r="B26" s="12">
        <v>3217056</v>
      </c>
      <c r="C26" s="12">
        <v>1005541</v>
      </c>
      <c r="D26" s="12">
        <v>31100</v>
      </c>
      <c r="E26" s="12">
        <v>1165</v>
      </c>
      <c r="F26" s="12">
        <v>69246</v>
      </c>
      <c r="G26" s="12">
        <v>124249</v>
      </c>
      <c r="H26" s="12">
        <v>6690</v>
      </c>
      <c r="I26" s="12">
        <v>10106</v>
      </c>
      <c r="J26" s="10">
        <v>0</v>
      </c>
      <c r="K26" s="12">
        <v>140110</v>
      </c>
      <c r="L26" s="10">
        <v>0</v>
      </c>
      <c r="M26" s="17">
        <f t="shared" si="0"/>
        <v>4605263</v>
      </c>
    </row>
    <row r="27" spans="1:13" x14ac:dyDescent="0.3">
      <c r="A27" s="6" t="s">
        <v>32</v>
      </c>
      <c r="B27" s="12">
        <v>2063922</v>
      </c>
      <c r="C27" s="12">
        <v>644597</v>
      </c>
      <c r="D27" s="12">
        <v>19785</v>
      </c>
      <c r="E27" s="12">
        <v>757</v>
      </c>
      <c r="F27" s="12">
        <v>44432</v>
      </c>
      <c r="G27" s="12">
        <v>82734</v>
      </c>
      <c r="H27" s="12">
        <v>1196</v>
      </c>
      <c r="I27" s="12">
        <v>6464</v>
      </c>
      <c r="J27" s="10">
        <v>0</v>
      </c>
      <c r="K27" s="12">
        <v>25044</v>
      </c>
      <c r="L27" s="10">
        <v>0</v>
      </c>
      <c r="M27" s="17">
        <f t="shared" si="0"/>
        <v>2888931</v>
      </c>
    </row>
    <row r="28" spans="1:13" x14ac:dyDescent="0.3">
      <c r="A28" s="6" t="s">
        <v>33</v>
      </c>
      <c r="B28" s="12">
        <v>2401806</v>
      </c>
      <c r="C28" s="12">
        <v>750229</v>
      </c>
      <c r="D28" s="12">
        <v>23059</v>
      </c>
      <c r="E28" s="12">
        <v>879</v>
      </c>
      <c r="F28" s="12">
        <v>51704</v>
      </c>
      <c r="G28" s="12">
        <v>95593</v>
      </c>
      <c r="H28" s="12">
        <v>3076</v>
      </c>
      <c r="I28" s="12">
        <v>7527</v>
      </c>
      <c r="J28" s="10">
        <v>0</v>
      </c>
      <c r="K28" s="12">
        <v>64413</v>
      </c>
      <c r="L28" s="10">
        <v>0</v>
      </c>
      <c r="M28" s="17">
        <f t="shared" si="0"/>
        <v>3398286</v>
      </c>
    </row>
    <row r="29" spans="1:13" x14ac:dyDescent="0.3">
      <c r="A29" s="6" t="s">
        <v>34</v>
      </c>
      <c r="B29" s="12">
        <v>2227800</v>
      </c>
      <c r="C29" s="12">
        <v>695766</v>
      </c>
      <c r="D29" s="12">
        <v>21353</v>
      </c>
      <c r="E29" s="12">
        <v>818</v>
      </c>
      <c r="F29" s="12">
        <v>47960</v>
      </c>
      <c r="G29" s="12">
        <v>89142</v>
      </c>
      <c r="H29" s="12">
        <v>1066</v>
      </c>
      <c r="I29" s="12">
        <v>6978</v>
      </c>
      <c r="J29" s="10">
        <v>0</v>
      </c>
      <c r="K29" s="12">
        <v>22335</v>
      </c>
      <c r="L29" s="10">
        <v>0</v>
      </c>
      <c r="M29" s="17">
        <f t="shared" si="0"/>
        <v>3113218</v>
      </c>
    </row>
    <row r="30" spans="1:13" x14ac:dyDescent="0.3">
      <c r="A30" s="6" t="s">
        <v>35</v>
      </c>
      <c r="B30" s="12">
        <v>3373695</v>
      </c>
      <c r="C30" s="12">
        <v>1053347</v>
      </c>
      <c r="D30" s="12">
        <v>32242</v>
      </c>
      <c r="E30" s="12">
        <v>1243</v>
      </c>
      <c r="F30" s="12">
        <v>72632</v>
      </c>
      <c r="G30" s="12">
        <v>136475</v>
      </c>
      <c r="H30" s="12">
        <v>7855</v>
      </c>
      <c r="I30" s="12">
        <v>10555</v>
      </c>
      <c r="J30" s="10">
        <v>0</v>
      </c>
      <c r="K30" s="12">
        <v>164518</v>
      </c>
      <c r="L30" s="10">
        <v>0</v>
      </c>
      <c r="M30" s="17">
        <f t="shared" si="0"/>
        <v>4852562</v>
      </c>
    </row>
    <row r="31" spans="1:13" x14ac:dyDescent="0.3">
      <c r="A31" s="6" t="s">
        <v>36</v>
      </c>
      <c r="B31" s="12">
        <v>2752286</v>
      </c>
      <c r="C31" s="12">
        <v>859892</v>
      </c>
      <c r="D31" s="12">
        <v>26484</v>
      </c>
      <c r="E31" s="12">
        <v>1004</v>
      </c>
      <c r="F31" s="12">
        <v>59247</v>
      </c>
      <c r="G31" s="12">
        <v>108825</v>
      </c>
      <c r="H31" s="12">
        <v>5068</v>
      </c>
      <c r="I31" s="12">
        <v>8632</v>
      </c>
      <c r="J31" s="10">
        <v>0</v>
      </c>
      <c r="K31" s="12">
        <v>106134</v>
      </c>
      <c r="L31" s="10">
        <v>0</v>
      </c>
      <c r="M31" s="17">
        <f t="shared" si="0"/>
        <v>3927572</v>
      </c>
    </row>
    <row r="32" spans="1:13" x14ac:dyDescent="0.3">
      <c r="A32" s="6" t="s">
        <v>37</v>
      </c>
      <c r="B32" s="12">
        <v>2243156</v>
      </c>
      <c r="C32" s="12">
        <v>700589</v>
      </c>
      <c r="D32" s="12">
        <v>21510</v>
      </c>
      <c r="E32" s="12">
        <v>823</v>
      </c>
      <c r="F32" s="12">
        <v>48290</v>
      </c>
      <c r="G32" s="12">
        <v>90064</v>
      </c>
      <c r="H32" s="12">
        <v>2659</v>
      </c>
      <c r="I32" s="12">
        <v>7025</v>
      </c>
      <c r="J32" s="10">
        <v>0</v>
      </c>
      <c r="K32" s="12">
        <v>55679</v>
      </c>
      <c r="L32" s="10">
        <v>303280</v>
      </c>
      <c r="M32" s="17">
        <f t="shared" si="0"/>
        <v>3473075</v>
      </c>
    </row>
    <row r="33" spans="1:13" x14ac:dyDescent="0.3">
      <c r="A33" s="6" t="s">
        <v>38</v>
      </c>
      <c r="B33" s="12">
        <v>2234578</v>
      </c>
      <c r="C33" s="12">
        <v>697994</v>
      </c>
      <c r="D33" s="12">
        <v>21454</v>
      </c>
      <c r="E33" s="12">
        <v>819</v>
      </c>
      <c r="F33" s="12">
        <v>48105</v>
      </c>
      <c r="G33" s="12">
        <v>88854</v>
      </c>
      <c r="H33" s="12">
        <v>1734</v>
      </c>
      <c r="I33" s="12">
        <v>7003</v>
      </c>
      <c r="J33" s="10">
        <v>0</v>
      </c>
      <c r="K33" s="12">
        <v>36312</v>
      </c>
      <c r="L33" s="10">
        <v>0</v>
      </c>
      <c r="M33" s="17">
        <f t="shared" si="0"/>
        <v>3136853</v>
      </c>
    </row>
    <row r="34" spans="1:13" x14ac:dyDescent="0.3">
      <c r="A34" s="6" t="s">
        <v>39</v>
      </c>
      <c r="B34" s="12">
        <v>4216656</v>
      </c>
      <c r="C34" s="12">
        <v>1316430</v>
      </c>
      <c r="D34" s="12">
        <v>40261</v>
      </c>
      <c r="E34" s="12">
        <v>1557</v>
      </c>
      <c r="F34" s="12">
        <v>90781</v>
      </c>
      <c r="G34" s="12">
        <v>162513</v>
      </c>
      <c r="H34" s="12">
        <v>10186</v>
      </c>
      <c r="I34" s="12">
        <v>13189</v>
      </c>
      <c r="J34" s="10">
        <v>0</v>
      </c>
      <c r="K34" s="12">
        <v>213324</v>
      </c>
      <c r="L34" s="10">
        <v>0</v>
      </c>
      <c r="M34" s="17">
        <f t="shared" si="0"/>
        <v>6064897</v>
      </c>
    </row>
    <row r="35" spans="1:13" x14ac:dyDescent="0.3">
      <c r="A35" s="6" t="s">
        <v>40</v>
      </c>
      <c r="B35" s="12">
        <v>5905997</v>
      </c>
      <c r="C35" s="12">
        <v>1846056</v>
      </c>
      <c r="D35" s="12">
        <v>57108</v>
      </c>
      <c r="E35" s="12">
        <v>2138</v>
      </c>
      <c r="F35" s="12">
        <v>127125</v>
      </c>
      <c r="G35" s="12">
        <v>230078</v>
      </c>
      <c r="H35" s="12">
        <v>15721</v>
      </c>
      <c r="I35" s="12">
        <v>18553</v>
      </c>
      <c r="J35" s="10">
        <v>0</v>
      </c>
      <c r="K35" s="12">
        <v>329256</v>
      </c>
      <c r="L35" s="10">
        <v>0</v>
      </c>
      <c r="M35" s="17">
        <f t="shared" si="0"/>
        <v>8532032</v>
      </c>
    </row>
    <row r="36" spans="1:13" x14ac:dyDescent="0.3">
      <c r="A36" s="6" t="s">
        <v>41</v>
      </c>
      <c r="B36" s="12">
        <v>3516072</v>
      </c>
      <c r="C36" s="12">
        <v>1098963</v>
      </c>
      <c r="D36" s="12">
        <v>33978</v>
      </c>
      <c r="E36" s="12">
        <v>1275</v>
      </c>
      <c r="F36" s="12">
        <v>75684</v>
      </c>
      <c r="G36" s="12">
        <v>134399</v>
      </c>
      <c r="H36" s="12">
        <v>7523</v>
      </c>
      <c r="I36" s="12">
        <v>11043</v>
      </c>
      <c r="J36" s="10">
        <v>0</v>
      </c>
      <c r="K36" s="12">
        <v>157545</v>
      </c>
      <c r="L36" s="10">
        <v>166808</v>
      </c>
      <c r="M36" s="17">
        <f t="shared" si="0"/>
        <v>5203290</v>
      </c>
    </row>
    <row r="37" spans="1:13" x14ac:dyDescent="0.3">
      <c r="A37" s="6" t="s">
        <v>42</v>
      </c>
      <c r="B37" s="12">
        <v>2533657</v>
      </c>
      <c r="C37" s="12">
        <v>791632</v>
      </c>
      <c r="D37" s="12">
        <v>24396</v>
      </c>
      <c r="E37" s="12">
        <v>923</v>
      </c>
      <c r="F37" s="12">
        <v>54540</v>
      </c>
      <c r="G37" s="12">
        <v>98503</v>
      </c>
      <c r="H37" s="12">
        <v>5635</v>
      </c>
      <c r="I37" s="12">
        <v>7948</v>
      </c>
      <c r="J37" s="10">
        <v>0</v>
      </c>
      <c r="K37" s="12">
        <v>118011</v>
      </c>
      <c r="L37" s="10">
        <v>0</v>
      </c>
      <c r="M37" s="17">
        <f t="shared" si="0"/>
        <v>3635245</v>
      </c>
    </row>
    <row r="38" spans="1:13" x14ac:dyDescent="0.3">
      <c r="A38" s="6" t="s">
        <v>43</v>
      </c>
      <c r="B38" s="12">
        <v>2112172</v>
      </c>
      <c r="C38" s="12">
        <v>659647</v>
      </c>
      <c r="D38" s="12">
        <v>20242</v>
      </c>
      <c r="E38" s="12">
        <v>776</v>
      </c>
      <c r="F38" s="12">
        <v>45470</v>
      </c>
      <c r="G38" s="12">
        <v>84800</v>
      </c>
      <c r="H38" s="12">
        <v>1460</v>
      </c>
      <c r="I38" s="12">
        <v>6614</v>
      </c>
      <c r="J38" s="10">
        <v>0</v>
      </c>
      <c r="K38" s="12">
        <v>30584</v>
      </c>
      <c r="L38" s="10">
        <v>0</v>
      </c>
      <c r="M38" s="17">
        <f t="shared" si="0"/>
        <v>2961765</v>
      </c>
    </row>
    <row r="39" spans="1:13" ht="15" thickBot="1" x14ac:dyDescent="0.35">
      <c r="A39" s="7" t="s">
        <v>44</v>
      </c>
      <c r="B39" s="13">
        <f>SUM(B6:B38)</f>
        <v>131853456</v>
      </c>
      <c r="C39" s="13">
        <f t="shared" ref="C39:M39" si="1">SUM(C6:C38)</f>
        <v>41182160</v>
      </c>
      <c r="D39" s="13">
        <f t="shared" si="1"/>
        <v>1264734</v>
      </c>
      <c r="E39" s="13">
        <f t="shared" si="1"/>
        <v>48335</v>
      </c>
      <c r="F39" s="13">
        <f t="shared" si="1"/>
        <v>2838489</v>
      </c>
      <c r="G39" s="13">
        <f t="shared" si="1"/>
        <v>5265245</v>
      </c>
      <c r="H39" s="13">
        <f t="shared" si="1"/>
        <v>285613</v>
      </c>
      <c r="I39" s="13">
        <f t="shared" si="1"/>
        <v>413048</v>
      </c>
      <c r="J39" s="13">
        <f t="shared" si="1"/>
        <v>0</v>
      </c>
      <c r="K39" s="13">
        <f t="shared" si="1"/>
        <v>5981601</v>
      </c>
      <c r="L39" s="13">
        <f t="shared" si="1"/>
        <v>953008</v>
      </c>
      <c r="M39" s="18">
        <f t="shared" si="1"/>
        <v>190085689</v>
      </c>
    </row>
    <row r="40" spans="1:13" ht="15" thickTop="1" x14ac:dyDescent="0.3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  <c r="M40" s="16"/>
    </row>
  </sheetData>
  <pageMargins left="1.1023622047244095" right="0.15748031496062992" top="1.1023622047244095" bottom="0.74803149606299213" header="0.62992125984251968" footer="0.31496062992125984"/>
  <pageSetup paperSize="5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="90" zoomScaleNormal="90" workbookViewId="0">
      <selection activeCell="A5" sqref="A5"/>
    </sheetView>
  </sheetViews>
  <sheetFormatPr baseColWidth="10" defaultRowHeight="14.4" x14ac:dyDescent="0.3"/>
  <cols>
    <col min="1" max="1" width="23.44140625" customWidth="1"/>
    <col min="2" max="6" width="21.109375" customWidth="1"/>
    <col min="7" max="10" width="23.44140625" customWidth="1"/>
    <col min="11" max="13" width="20.44140625" customWidth="1"/>
  </cols>
  <sheetData>
    <row r="1" spans="1:13" ht="18" x14ac:dyDescent="0.35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" x14ac:dyDescent="0.3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" x14ac:dyDescent="0.35">
      <c r="A3" s="4" t="s">
        <v>53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5" spans="1:13" s="1" customFormat="1" ht="57.6" x14ac:dyDescent="0.3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3" ht="21" customHeight="1" x14ac:dyDescent="0.3">
      <c r="A6" s="6" t="s">
        <v>11</v>
      </c>
      <c r="B6" s="9">
        <v>2028039</v>
      </c>
      <c r="C6" s="9">
        <v>658667</v>
      </c>
      <c r="D6" s="9">
        <v>25362</v>
      </c>
      <c r="E6" s="9">
        <v>572</v>
      </c>
      <c r="F6" s="9">
        <v>41644</v>
      </c>
      <c r="G6" s="9">
        <v>91618</v>
      </c>
      <c r="H6" s="9">
        <v>0</v>
      </c>
      <c r="I6" s="9">
        <v>7156</v>
      </c>
      <c r="J6" s="10">
        <v>0</v>
      </c>
      <c r="K6" s="9">
        <v>49884</v>
      </c>
      <c r="L6" s="10">
        <v>0</v>
      </c>
      <c r="M6" s="17">
        <f>SUM(B6:L6)</f>
        <v>2902942</v>
      </c>
    </row>
    <row r="7" spans="1:13" x14ac:dyDescent="0.3">
      <c r="A7" s="6" t="s">
        <v>12</v>
      </c>
      <c r="B7" s="12">
        <v>2227175</v>
      </c>
      <c r="C7" s="12">
        <v>723342</v>
      </c>
      <c r="D7" s="12">
        <v>27852</v>
      </c>
      <c r="E7" s="12">
        <v>629</v>
      </c>
      <c r="F7" s="12">
        <v>45733</v>
      </c>
      <c r="G7" s="12">
        <v>99427</v>
      </c>
      <c r="H7" s="12">
        <v>0</v>
      </c>
      <c r="I7" s="12">
        <v>7858</v>
      </c>
      <c r="J7" s="10">
        <v>0</v>
      </c>
      <c r="K7" s="12">
        <v>55376</v>
      </c>
      <c r="L7" s="10">
        <v>0</v>
      </c>
      <c r="M7" s="17">
        <f t="shared" ref="M7:M38" si="0">SUM(B7:L7)</f>
        <v>3187392</v>
      </c>
    </row>
    <row r="8" spans="1:13" x14ac:dyDescent="0.3">
      <c r="A8" s="6" t="s">
        <v>13</v>
      </c>
      <c r="B8" s="12">
        <v>2792606</v>
      </c>
      <c r="C8" s="12">
        <v>906983</v>
      </c>
      <c r="D8" s="12">
        <v>34923</v>
      </c>
      <c r="E8" s="12">
        <v>788</v>
      </c>
      <c r="F8" s="12">
        <v>57344</v>
      </c>
      <c r="G8" s="12">
        <v>125215</v>
      </c>
      <c r="H8" s="12">
        <v>0</v>
      </c>
      <c r="I8" s="12">
        <v>9854</v>
      </c>
      <c r="J8" s="10">
        <v>0</v>
      </c>
      <c r="K8" s="12">
        <v>98751</v>
      </c>
      <c r="L8" s="10">
        <v>0</v>
      </c>
      <c r="M8" s="17">
        <f t="shared" si="0"/>
        <v>4026464</v>
      </c>
    </row>
    <row r="9" spans="1:13" x14ac:dyDescent="0.3">
      <c r="A9" s="6" t="s">
        <v>14</v>
      </c>
      <c r="B9" s="12">
        <v>4428162</v>
      </c>
      <c r="C9" s="12">
        <v>1438179</v>
      </c>
      <c r="D9" s="12">
        <v>55377</v>
      </c>
      <c r="E9" s="12">
        <v>1250</v>
      </c>
      <c r="F9" s="12">
        <v>90928</v>
      </c>
      <c r="G9" s="12">
        <v>203445</v>
      </c>
      <c r="H9" s="12">
        <v>0</v>
      </c>
      <c r="I9" s="12">
        <v>15624</v>
      </c>
      <c r="J9" s="10">
        <v>0</v>
      </c>
      <c r="K9" s="12">
        <v>231134</v>
      </c>
      <c r="L9" s="10">
        <v>0</v>
      </c>
      <c r="M9" s="17">
        <f t="shared" si="0"/>
        <v>6464099</v>
      </c>
    </row>
    <row r="10" spans="1:13" x14ac:dyDescent="0.3">
      <c r="A10" s="6" t="s">
        <v>15</v>
      </c>
      <c r="B10" s="12">
        <v>1968999</v>
      </c>
      <c r="C10" s="12">
        <v>639492</v>
      </c>
      <c r="D10" s="12">
        <v>24623</v>
      </c>
      <c r="E10" s="12">
        <v>556</v>
      </c>
      <c r="F10" s="12">
        <v>40432</v>
      </c>
      <c r="G10" s="12">
        <v>88086</v>
      </c>
      <c r="H10" s="12">
        <v>0</v>
      </c>
      <c r="I10" s="12">
        <v>6947</v>
      </c>
      <c r="J10" s="10">
        <v>0</v>
      </c>
      <c r="K10" s="12">
        <v>27757</v>
      </c>
      <c r="L10" s="10">
        <v>0</v>
      </c>
      <c r="M10" s="17">
        <f t="shared" si="0"/>
        <v>2796892</v>
      </c>
    </row>
    <row r="11" spans="1:13" x14ac:dyDescent="0.3">
      <c r="A11" s="6" t="s">
        <v>16</v>
      </c>
      <c r="B11" s="12">
        <v>8137083</v>
      </c>
      <c r="C11" s="12">
        <v>2642763</v>
      </c>
      <c r="D11" s="12">
        <v>101759</v>
      </c>
      <c r="E11" s="12">
        <v>2296</v>
      </c>
      <c r="F11" s="12">
        <v>167088</v>
      </c>
      <c r="G11" s="12">
        <v>363446</v>
      </c>
      <c r="H11" s="12">
        <v>0</v>
      </c>
      <c r="I11" s="12">
        <v>28711</v>
      </c>
      <c r="J11" s="10">
        <v>0</v>
      </c>
      <c r="K11" s="12">
        <v>513483</v>
      </c>
      <c r="L11" s="10">
        <v>0</v>
      </c>
      <c r="M11" s="17">
        <f t="shared" si="0"/>
        <v>11956629</v>
      </c>
    </row>
    <row r="12" spans="1:13" x14ac:dyDescent="0.3">
      <c r="A12" s="6" t="s">
        <v>17</v>
      </c>
      <c r="B12" s="12">
        <v>18211671</v>
      </c>
      <c r="C12" s="12">
        <v>5914788</v>
      </c>
      <c r="D12" s="12">
        <v>227747</v>
      </c>
      <c r="E12" s="12">
        <v>5140</v>
      </c>
      <c r="F12" s="12">
        <v>373961</v>
      </c>
      <c r="G12" s="12">
        <v>799415</v>
      </c>
      <c r="H12" s="12">
        <v>0</v>
      </c>
      <c r="I12" s="12">
        <v>64258</v>
      </c>
      <c r="J12" s="10">
        <v>0</v>
      </c>
      <c r="K12" s="12">
        <v>1070206</v>
      </c>
      <c r="L12" s="10">
        <v>17097</v>
      </c>
      <c r="M12" s="17">
        <f t="shared" si="0"/>
        <v>26684283</v>
      </c>
    </row>
    <row r="13" spans="1:13" x14ac:dyDescent="0.3">
      <c r="A13" s="6" t="s">
        <v>18</v>
      </c>
      <c r="B13" s="12">
        <v>4520551</v>
      </c>
      <c r="C13" s="12">
        <v>1468185</v>
      </c>
      <c r="D13" s="12">
        <v>56532</v>
      </c>
      <c r="E13" s="12">
        <v>1276</v>
      </c>
      <c r="F13" s="12">
        <v>92826</v>
      </c>
      <c r="G13" s="12">
        <v>201955</v>
      </c>
      <c r="H13" s="12">
        <v>0</v>
      </c>
      <c r="I13" s="12">
        <v>15950</v>
      </c>
      <c r="J13" s="10">
        <v>0</v>
      </c>
      <c r="K13" s="12">
        <v>244671</v>
      </c>
      <c r="L13" s="10">
        <v>0</v>
      </c>
      <c r="M13" s="17">
        <f t="shared" si="0"/>
        <v>6601946</v>
      </c>
    </row>
    <row r="14" spans="1:13" x14ac:dyDescent="0.3">
      <c r="A14" s="6" t="s">
        <v>19</v>
      </c>
      <c r="B14" s="12">
        <v>1920272</v>
      </c>
      <c r="C14" s="12">
        <v>623666</v>
      </c>
      <c r="D14" s="12">
        <v>24014</v>
      </c>
      <c r="E14" s="12">
        <v>542</v>
      </c>
      <c r="F14" s="12">
        <v>39431</v>
      </c>
      <c r="G14" s="12">
        <v>86365</v>
      </c>
      <c r="H14" s="12">
        <v>0</v>
      </c>
      <c r="I14" s="12">
        <v>6776</v>
      </c>
      <c r="J14" s="10">
        <v>0</v>
      </c>
      <c r="K14" s="12">
        <v>50819</v>
      </c>
      <c r="L14" s="10">
        <v>0</v>
      </c>
      <c r="M14" s="17">
        <f t="shared" si="0"/>
        <v>2751885</v>
      </c>
    </row>
    <row r="15" spans="1:13" x14ac:dyDescent="0.3">
      <c r="A15" s="6" t="s">
        <v>20</v>
      </c>
      <c r="B15" s="12">
        <v>2006857</v>
      </c>
      <c r="C15" s="12">
        <v>651787</v>
      </c>
      <c r="D15" s="12">
        <v>25097</v>
      </c>
      <c r="E15" s="12">
        <v>566</v>
      </c>
      <c r="F15" s="12">
        <v>41209</v>
      </c>
      <c r="G15" s="12">
        <v>90211</v>
      </c>
      <c r="H15" s="12">
        <v>0</v>
      </c>
      <c r="I15" s="12">
        <v>7081</v>
      </c>
      <c r="J15" s="10">
        <v>0</v>
      </c>
      <c r="K15" s="12">
        <v>45854</v>
      </c>
      <c r="L15" s="10">
        <v>0</v>
      </c>
      <c r="M15" s="17">
        <f t="shared" si="0"/>
        <v>2868662</v>
      </c>
    </row>
    <row r="16" spans="1:13" x14ac:dyDescent="0.3">
      <c r="A16" s="6" t="s">
        <v>21</v>
      </c>
      <c r="B16" s="12">
        <v>9179000</v>
      </c>
      <c r="C16" s="12">
        <v>2981156</v>
      </c>
      <c r="D16" s="12">
        <v>114788</v>
      </c>
      <c r="E16" s="12">
        <v>2591</v>
      </c>
      <c r="F16" s="12">
        <v>188483</v>
      </c>
      <c r="G16" s="12">
        <v>411596</v>
      </c>
      <c r="H16" s="12">
        <v>0</v>
      </c>
      <c r="I16" s="12">
        <v>32387</v>
      </c>
      <c r="J16" s="10">
        <v>0</v>
      </c>
      <c r="K16" s="12">
        <v>577214</v>
      </c>
      <c r="L16" s="10">
        <v>0</v>
      </c>
      <c r="M16" s="17">
        <f t="shared" si="0"/>
        <v>13487215</v>
      </c>
    </row>
    <row r="17" spans="1:13" x14ac:dyDescent="0.3">
      <c r="A17" s="6" t="s">
        <v>22</v>
      </c>
      <c r="B17" s="12">
        <v>3192100</v>
      </c>
      <c r="C17" s="12">
        <v>1036731</v>
      </c>
      <c r="D17" s="12">
        <v>39919</v>
      </c>
      <c r="E17" s="12">
        <v>901</v>
      </c>
      <c r="F17" s="12">
        <v>65547</v>
      </c>
      <c r="G17" s="12">
        <v>143477</v>
      </c>
      <c r="H17" s="12">
        <v>0</v>
      </c>
      <c r="I17" s="12">
        <v>11263</v>
      </c>
      <c r="J17" s="10">
        <v>0</v>
      </c>
      <c r="K17" s="12">
        <v>161527</v>
      </c>
      <c r="L17" s="10">
        <v>0</v>
      </c>
      <c r="M17" s="17">
        <f t="shared" si="0"/>
        <v>4651465</v>
      </c>
    </row>
    <row r="18" spans="1:13" x14ac:dyDescent="0.3">
      <c r="A18" s="6" t="s">
        <v>23</v>
      </c>
      <c r="B18" s="12">
        <v>1990442</v>
      </c>
      <c r="C18" s="12">
        <v>646456</v>
      </c>
      <c r="D18" s="12">
        <v>24891</v>
      </c>
      <c r="E18" s="12">
        <v>562</v>
      </c>
      <c r="F18" s="12">
        <v>40872</v>
      </c>
      <c r="G18" s="12">
        <v>100673</v>
      </c>
      <c r="H18" s="12">
        <v>0</v>
      </c>
      <c r="I18" s="12">
        <v>7023</v>
      </c>
      <c r="J18" s="10">
        <v>0</v>
      </c>
      <c r="K18" s="12">
        <v>42800</v>
      </c>
      <c r="L18" s="10">
        <v>0</v>
      </c>
      <c r="M18" s="17">
        <f t="shared" si="0"/>
        <v>2853719</v>
      </c>
    </row>
    <row r="19" spans="1:13" x14ac:dyDescent="0.3">
      <c r="A19" s="6" t="s">
        <v>24</v>
      </c>
      <c r="B19" s="12">
        <v>1839885</v>
      </c>
      <c r="C19" s="12">
        <v>597558</v>
      </c>
      <c r="D19" s="12">
        <v>23009</v>
      </c>
      <c r="E19" s="12">
        <v>519</v>
      </c>
      <c r="F19" s="12">
        <v>37780</v>
      </c>
      <c r="G19" s="12">
        <v>82931</v>
      </c>
      <c r="H19" s="12">
        <v>0</v>
      </c>
      <c r="I19" s="12">
        <v>6492</v>
      </c>
      <c r="J19" s="10">
        <v>0</v>
      </c>
      <c r="K19" s="12">
        <v>27713</v>
      </c>
      <c r="L19" s="10">
        <v>288021</v>
      </c>
      <c r="M19" s="17">
        <f t="shared" si="0"/>
        <v>2903908</v>
      </c>
    </row>
    <row r="20" spans="1:13" x14ac:dyDescent="0.3">
      <c r="A20" s="6" t="s">
        <v>25</v>
      </c>
      <c r="B20" s="12">
        <v>2304629</v>
      </c>
      <c r="C20" s="12">
        <v>748498</v>
      </c>
      <c r="D20" s="12">
        <v>28821</v>
      </c>
      <c r="E20" s="12">
        <v>650</v>
      </c>
      <c r="F20" s="12">
        <v>47324</v>
      </c>
      <c r="G20" s="12">
        <v>103210</v>
      </c>
      <c r="H20" s="12">
        <v>0</v>
      </c>
      <c r="I20" s="12">
        <v>8132</v>
      </c>
      <c r="J20" s="10">
        <v>0</v>
      </c>
      <c r="K20" s="12">
        <v>73239</v>
      </c>
      <c r="L20" s="10">
        <v>0</v>
      </c>
      <c r="M20" s="17">
        <f t="shared" si="0"/>
        <v>3314503</v>
      </c>
    </row>
    <row r="21" spans="1:13" x14ac:dyDescent="0.3">
      <c r="A21" s="6" t="s">
        <v>26</v>
      </c>
      <c r="B21" s="12">
        <v>2158470</v>
      </c>
      <c r="C21" s="12">
        <v>701028</v>
      </c>
      <c r="D21" s="12">
        <v>26993</v>
      </c>
      <c r="E21" s="12">
        <v>609</v>
      </c>
      <c r="F21" s="12">
        <v>44322</v>
      </c>
      <c r="G21" s="12">
        <v>97128</v>
      </c>
      <c r="H21" s="12">
        <v>0</v>
      </c>
      <c r="I21" s="12">
        <v>7616</v>
      </c>
      <c r="J21" s="10">
        <v>0</v>
      </c>
      <c r="K21" s="12">
        <v>49406</v>
      </c>
      <c r="L21" s="10">
        <v>0</v>
      </c>
      <c r="M21" s="17">
        <f t="shared" si="0"/>
        <v>3085572</v>
      </c>
    </row>
    <row r="22" spans="1:13" x14ac:dyDescent="0.3">
      <c r="A22" s="6" t="s">
        <v>27</v>
      </c>
      <c r="B22" s="12">
        <v>3588901</v>
      </c>
      <c r="C22" s="12">
        <v>1165604</v>
      </c>
      <c r="D22" s="12">
        <v>44881</v>
      </c>
      <c r="E22" s="12">
        <v>1013</v>
      </c>
      <c r="F22" s="12">
        <v>73695</v>
      </c>
      <c r="G22" s="12">
        <v>160416</v>
      </c>
      <c r="H22" s="12">
        <v>0</v>
      </c>
      <c r="I22" s="12">
        <v>12663</v>
      </c>
      <c r="J22" s="10">
        <v>0</v>
      </c>
      <c r="K22" s="12">
        <v>180488</v>
      </c>
      <c r="L22" s="10">
        <v>0</v>
      </c>
      <c r="M22" s="17">
        <f t="shared" si="0"/>
        <v>5227661</v>
      </c>
    </row>
    <row r="23" spans="1:13" x14ac:dyDescent="0.3">
      <c r="A23" s="6" t="s">
        <v>28</v>
      </c>
      <c r="B23" s="12">
        <v>5788636</v>
      </c>
      <c r="C23" s="12">
        <v>1880034</v>
      </c>
      <c r="D23" s="12">
        <v>72390</v>
      </c>
      <c r="E23" s="12">
        <v>1634</v>
      </c>
      <c r="F23" s="12">
        <v>118865</v>
      </c>
      <c r="G23" s="12">
        <v>279027</v>
      </c>
      <c r="H23" s="12">
        <v>0</v>
      </c>
      <c r="I23" s="12">
        <v>20425</v>
      </c>
      <c r="J23" s="10">
        <v>0</v>
      </c>
      <c r="K23" s="12">
        <v>316887</v>
      </c>
      <c r="L23" s="10">
        <v>0</v>
      </c>
      <c r="M23" s="17">
        <f t="shared" si="0"/>
        <v>8477898</v>
      </c>
    </row>
    <row r="24" spans="1:13" x14ac:dyDescent="0.3">
      <c r="A24" s="6" t="s">
        <v>29</v>
      </c>
      <c r="B24" s="12">
        <v>2071962</v>
      </c>
      <c r="C24" s="12">
        <v>672932</v>
      </c>
      <c r="D24" s="12">
        <v>25911</v>
      </c>
      <c r="E24" s="12">
        <v>585</v>
      </c>
      <c r="F24" s="12">
        <v>42546</v>
      </c>
      <c r="G24" s="12">
        <v>93378</v>
      </c>
      <c r="H24" s="12">
        <v>0</v>
      </c>
      <c r="I24" s="12">
        <v>7311</v>
      </c>
      <c r="J24" s="10">
        <v>0</v>
      </c>
      <c r="K24" s="12">
        <v>42909</v>
      </c>
      <c r="L24" s="10">
        <v>0</v>
      </c>
      <c r="M24" s="17">
        <f t="shared" si="0"/>
        <v>2957534</v>
      </c>
    </row>
    <row r="25" spans="1:13" x14ac:dyDescent="0.3">
      <c r="A25" s="6" t="s">
        <v>30</v>
      </c>
      <c r="B25" s="12">
        <v>2406023</v>
      </c>
      <c r="C25" s="12">
        <v>781428</v>
      </c>
      <c r="D25" s="12">
        <v>30089</v>
      </c>
      <c r="E25" s="12">
        <v>679</v>
      </c>
      <c r="F25" s="12">
        <v>49406</v>
      </c>
      <c r="G25" s="12">
        <v>109095</v>
      </c>
      <c r="H25" s="12">
        <v>0</v>
      </c>
      <c r="I25" s="12">
        <v>8489</v>
      </c>
      <c r="J25" s="10">
        <v>0</v>
      </c>
      <c r="K25" s="12">
        <v>74282</v>
      </c>
      <c r="L25" s="10">
        <v>0</v>
      </c>
      <c r="M25" s="17">
        <f t="shared" si="0"/>
        <v>3459491</v>
      </c>
    </row>
    <row r="26" spans="1:13" x14ac:dyDescent="0.3">
      <c r="A26" s="6" t="s">
        <v>31</v>
      </c>
      <c r="B26" s="12">
        <v>2813336</v>
      </c>
      <c r="C26" s="12">
        <v>913716</v>
      </c>
      <c r="D26" s="12">
        <v>35182</v>
      </c>
      <c r="E26" s="12">
        <v>794</v>
      </c>
      <c r="F26" s="12">
        <v>57769</v>
      </c>
      <c r="G26" s="12">
        <v>124258</v>
      </c>
      <c r="H26" s="12">
        <v>0</v>
      </c>
      <c r="I26" s="12">
        <v>9927</v>
      </c>
      <c r="J26" s="10">
        <v>0</v>
      </c>
      <c r="K26" s="12">
        <v>122003</v>
      </c>
      <c r="L26" s="10">
        <v>0</v>
      </c>
      <c r="M26" s="17">
        <f t="shared" si="0"/>
        <v>4076985</v>
      </c>
    </row>
    <row r="27" spans="1:13" x14ac:dyDescent="0.3">
      <c r="A27" s="6" t="s">
        <v>32</v>
      </c>
      <c r="B27" s="12">
        <v>1834308</v>
      </c>
      <c r="C27" s="12">
        <v>595747</v>
      </c>
      <c r="D27" s="12">
        <v>22939</v>
      </c>
      <c r="E27" s="12">
        <v>518</v>
      </c>
      <c r="F27" s="12">
        <v>37666</v>
      </c>
      <c r="G27" s="12">
        <v>82604</v>
      </c>
      <c r="H27" s="12">
        <v>0</v>
      </c>
      <c r="I27" s="12">
        <v>6472</v>
      </c>
      <c r="J27" s="10">
        <v>0</v>
      </c>
      <c r="K27" s="12">
        <v>21808</v>
      </c>
      <c r="L27" s="10">
        <v>0</v>
      </c>
      <c r="M27" s="17">
        <f t="shared" si="0"/>
        <v>2602062</v>
      </c>
    </row>
    <row r="28" spans="1:13" x14ac:dyDescent="0.3">
      <c r="A28" s="6" t="s">
        <v>33</v>
      </c>
      <c r="B28" s="12">
        <v>2128648</v>
      </c>
      <c r="C28" s="12">
        <v>691342</v>
      </c>
      <c r="D28" s="12">
        <v>26620</v>
      </c>
      <c r="E28" s="12">
        <v>601</v>
      </c>
      <c r="F28" s="12">
        <v>43710</v>
      </c>
      <c r="G28" s="12">
        <v>95542</v>
      </c>
      <c r="H28" s="12">
        <v>0</v>
      </c>
      <c r="I28" s="12">
        <v>7511</v>
      </c>
      <c r="J28" s="10">
        <v>0</v>
      </c>
      <c r="K28" s="12">
        <v>56088</v>
      </c>
      <c r="L28" s="10">
        <v>0</v>
      </c>
      <c r="M28" s="17">
        <f t="shared" si="0"/>
        <v>3050062</v>
      </c>
    </row>
    <row r="29" spans="1:13" x14ac:dyDescent="0.3">
      <c r="A29" s="6" t="s">
        <v>34</v>
      </c>
      <c r="B29" s="12">
        <v>1980700</v>
      </c>
      <c r="C29" s="12">
        <v>643292</v>
      </c>
      <c r="D29" s="12">
        <v>24770</v>
      </c>
      <c r="E29" s="12">
        <v>559</v>
      </c>
      <c r="F29" s="12">
        <v>40672</v>
      </c>
      <c r="G29" s="12">
        <v>89236</v>
      </c>
      <c r="H29" s="12">
        <v>0</v>
      </c>
      <c r="I29" s="12">
        <v>6989</v>
      </c>
      <c r="J29" s="10">
        <v>0</v>
      </c>
      <c r="K29" s="12">
        <v>19448</v>
      </c>
      <c r="L29" s="10">
        <v>0</v>
      </c>
      <c r="M29" s="17">
        <f t="shared" si="0"/>
        <v>2805666</v>
      </c>
    </row>
    <row r="30" spans="1:13" x14ac:dyDescent="0.3">
      <c r="A30" s="6" t="s">
        <v>35</v>
      </c>
      <c r="B30" s="12">
        <v>3016417</v>
      </c>
      <c r="C30" s="12">
        <v>979672</v>
      </c>
      <c r="D30" s="12">
        <v>37722</v>
      </c>
      <c r="E30" s="12">
        <v>851</v>
      </c>
      <c r="F30" s="12">
        <v>61939</v>
      </c>
      <c r="G30" s="12">
        <v>136796</v>
      </c>
      <c r="H30" s="12">
        <v>0</v>
      </c>
      <c r="I30" s="12">
        <v>10643</v>
      </c>
      <c r="J30" s="10">
        <v>0</v>
      </c>
      <c r="K30" s="12">
        <v>143257</v>
      </c>
      <c r="L30" s="10">
        <v>0</v>
      </c>
      <c r="M30" s="17">
        <f t="shared" si="0"/>
        <v>4387297</v>
      </c>
    </row>
    <row r="31" spans="1:13" x14ac:dyDescent="0.3">
      <c r="A31" s="6" t="s">
        <v>36</v>
      </c>
      <c r="B31" s="12">
        <v>2428549</v>
      </c>
      <c r="C31" s="12">
        <v>788744</v>
      </c>
      <c r="D31" s="12">
        <v>30370</v>
      </c>
      <c r="E31" s="12">
        <v>685</v>
      </c>
      <c r="F31" s="12">
        <v>49868</v>
      </c>
      <c r="G31" s="12">
        <v>108432</v>
      </c>
      <c r="H31" s="12">
        <v>0</v>
      </c>
      <c r="I31" s="12">
        <v>8569</v>
      </c>
      <c r="J31" s="10">
        <v>0</v>
      </c>
      <c r="K31" s="12">
        <v>92417</v>
      </c>
      <c r="L31" s="10">
        <v>0</v>
      </c>
      <c r="M31" s="17">
        <f t="shared" si="0"/>
        <v>3507634</v>
      </c>
    </row>
    <row r="32" spans="1:13" x14ac:dyDescent="0.3">
      <c r="A32" s="6" t="s">
        <v>37</v>
      </c>
      <c r="B32" s="12">
        <v>1992800</v>
      </c>
      <c r="C32" s="12">
        <v>647222</v>
      </c>
      <c r="D32" s="12">
        <v>24921</v>
      </c>
      <c r="E32" s="12">
        <v>562</v>
      </c>
      <c r="F32" s="12">
        <v>40920</v>
      </c>
      <c r="G32" s="12">
        <v>89698</v>
      </c>
      <c r="H32" s="12">
        <v>0</v>
      </c>
      <c r="I32" s="12">
        <v>7031</v>
      </c>
      <c r="J32" s="10">
        <v>0</v>
      </c>
      <c r="K32" s="12">
        <v>48483</v>
      </c>
      <c r="L32" s="10">
        <v>0</v>
      </c>
      <c r="M32" s="17">
        <f t="shared" si="0"/>
        <v>2851637</v>
      </c>
    </row>
    <row r="33" spans="1:13" x14ac:dyDescent="0.3">
      <c r="A33" s="6" t="s">
        <v>38</v>
      </c>
      <c r="B33" s="12">
        <v>1980388</v>
      </c>
      <c r="C33" s="12">
        <v>643191</v>
      </c>
      <c r="D33" s="12">
        <v>24766</v>
      </c>
      <c r="E33" s="12">
        <v>559</v>
      </c>
      <c r="F33" s="12">
        <v>40666</v>
      </c>
      <c r="G33" s="12">
        <v>88885</v>
      </c>
      <c r="H33" s="12">
        <v>0</v>
      </c>
      <c r="I33" s="12">
        <v>6988</v>
      </c>
      <c r="J33" s="10">
        <v>0</v>
      </c>
      <c r="K33" s="12">
        <v>31620</v>
      </c>
      <c r="L33" s="10">
        <v>0</v>
      </c>
      <c r="M33" s="17">
        <f t="shared" si="0"/>
        <v>2817063</v>
      </c>
    </row>
    <row r="34" spans="1:13" x14ac:dyDescent="0.3">
      <c r="A34" s="6" t="s">
        <v>39</v>
      </c>
      <c r="B34" s="12">
        <v>3776370</v>
      </c>
      <c r="C34" s="12">
        <v>1226490</v>
      </c>
      <c r="D34" s="12">
        <v>47225</v>
      </c>
      <c r="E34" s="12">
        <v>1066</v>
      </c>
      <c r="F34" s="12">
        <v>77544</v>
      </c>
      <c r="G34" s="12">
        <v>171591</v>
      </c>
      <c r="H34" s="12">
        <v>0</v>
      </c>
      <c r="I34" s="12">
        <v>13325</v>
      </c>
      <c r="J34" s="10">
        <v>0</v>
      </c>
      <c r="K34" s="12">
        <v>185755</v>
      </c>
      <c r="L34" s="10">
        <v>0</v>
      </c>
      <c r="M34" s="17">
        <f t="shared" si="0"/>
        <v>5499366</v>
      </c>
    </row>
    <row r="35" spans="1:13" x14ac:dyDescent="0.3">
      <c r="A35" s="6" t="s">
        <v>40</v>
      </c>
      <c r="B35" s="12">
        <v>5162162</v>
      </c>
      <c r="C35" s="12">
        <v>1676568</v>
      </c>
      <c r="D35" s="12">
        <v>64556</v>
      </c>
      <c r="E35" s="12">
        <v>1457</v>
      </c>
      <c r="F35" s="12">
        <v>106000</v>
      </c>
      <c r="G35" s="12">
        <v>227856</v>
      </c>
      <c r="H35" s="12">
        <v>0</v>
      </c>
      <c r="I35" s="12">
        <v>18214</v>
      </c>
      <c r="J35" s="10">
        <v>0</v>
      </c>
      <c r="K35" s="12">
        <v>286704</v>
      </c>
      <c r="L35" s="10">
        <v>0</v>
      </c>
      <c r="M35" s="17">
        <f t="shared" si="0"/>
        <v>7543517</v>
      </c>
    </row>
    <row r="36" spans="1:13" x14ac:dyDescent="0.3">
      <c r="A36" s="6" t="s">
        <v>41</v>
      </c>
      <c r="B36" s="12">
        <v>3077090</v>
      </c>
      <c r="C36" s="12">
        <v>999377</v>
      </c>
      <c r="D36" s="12">
        <v>38481</v>
      </c>
      <c r="E36" s="12">
        <v>868</v>
      </c>
      <c r="F36" s="12">
        <v>63185</v>
      </c>
      <c r="G36" s="12">
        <v>136030</v>
      </c>
      <c r="H36" s="12">
        <v>0</v>
      </c>
      <c r="I36" s="12">
        <v>10857</v>
      </c>
      <c r="J36" s="10">
        <v>0</v>
      </c>
      <c r="K36" s="12">
        <v>137184</v>
      </c>
      <c r="L36" s="10">
        <v>0</v>
      </c>
      <c r="M36" s="17">
        <f t="shared" si="0"/>
        <v>4463072</v>
      </c>
    </row>
    <row r="37" spans="1:13" x14ac:dyDescent="0.3">
      <c r="A37" s="6" t="s">
        <v>42</v>
      </c>
      <c r="B37" s="12">
        <v>2232979</v>
      </c>
      <c r="C37" s="12">
        <v>725227</v>
      </c>
      <c r="D37" s="12">
        <v>27925</v>
      </c>
      <c r="E37" s="12">
        <v>630</v>
      </c>
      <c r="F37" s="12">
        <v>45852</v>
      </c>
      <c r="G37" s="12">
        <v>99558</v>
      </c>
      <c r="H37" s="12">
        <v>0</v>
      </c>
      <c r="I37" s="12">
        <v>7879</v>
      </c>
      <c r="J37" s="10">
        <v>0</v>
      </c>
      <c r="K37" s="12">
        <v>102760</v>
      </c>
      <c r="L37" s="10">
        <v>0</v>
      </c>
      <c r="M37" s="17">
        <f t="shared" si="0"/>
        <v>3242810</v>
      </c>
    </row>
    <row r="38" spans="1:13" x14ac:dyDescent="0.3">
      <c r="A38" s="6" t="s">
        <v>43</v>
      </c>
      <c r="B38" s="12">
        <v>1878309</v>
      </c>
      <c r="C38" s="12">
        <v>610037</v>
      </c>
      <c r="D38" s="12">
        <v>23489</v>
      </c>
      <c r="E38" s="12">
        <v>530</v>
      </c>
      <c r="F38" s="12">
        <v>38569</v>
      </c>
      <c r="G38" s="12">
        <v>84645</v>
      </c>
      <c r="H38" s="12">
        <v>0</v>
      </c>
      <c r="I38" s="12">
        <v>6627</v>
      </c>
      <c r="J38" s="10">
        <v>0</v>
      </c>
      <c r="K38" s="12">
        <v>26631</v>
      </c>
      <c r="L38" s="10">
        <v>55542</v>
      </c>
      <c r="M38" s="17">
        <f t="shared" si="0"/>
        <v>2724379</v>
      </c>
    </row>
    <row r="39" spans="1:13" ht="15" thickBot="1" x14ac:dyDescent="0.35">
      <c r="A39" s="7" t="s">
        <v>44</v>
      </c>
      <c r="B39" s="13">
        <f>SUM(B6:B38)</f>
        <v>117063519</v>
      </c>
      <c r="C39" s="13">
        <f t="shared" ref="C39:M39" si="1">SUM(C6:C38)</f>
        <v>38019902</v>
      </c>
      <c r="D39" s="13">
        <f t="shared" si="1"/>
        <v>1463944</v>
      </c>
      <c r="E39" s="13">
        <f t="shared" si="1"/>
        <v>33038</v>
      </c>
      <c r="F39" s="13">
        <f t="shared" si="1"/>
        <v>2403796</v>
      </c>
      <c r="G39" s="13">
        <f t="shared" si="1"/>
        <v>5265245</v>
      </c>
      <c r="H39" s="13">
        <f t="shared" si="1"/>
        <v>0</v>
      </c>
      <c r="I39" s="13">
        <f t="shared" si="1"/>
        <v>413048</v>
      </c>
      <c r="J39" s="13">
        <f t="shared" si="1"/>
        <v>0</v>
      </c>
      <c r="K39" s="13">
        <f t="shared" si="1"/>
        <v>5208558</v>
      </c>
      <c r="L39" s="13">
        <f t="shared" si="1"/>
        <v>360660</v>
      </c>
      <c r="M39" s="18">
        <f t="shared" si="1"/>
        <v>170231710</v>
      </c>
    </row>
    <row r="40" spans="1:13" ht="15" thickTop="1" x14ac:dyDescent="0.3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  <c r="M40" s="16"/>
    </row>
  </sheetData>
  <pageMargins left="1.1811023622047245" right="0.15748031496062992" top="1.1023622047244095" bottom="0.74803149606299213" header="0.62992125984251968" footer="0.31496062992125984"/>
  <pageSetup paperSize="5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ANEXO III</vt:lpstr>
      <vt:lpstr>ANEXO VII ENERO</vt:lpstr>
      <vt:lpstr>ANEXO VII FEBRERO</vt:lpstr>
      <vt:lpstr>ANEXO VII MARZO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RCBARRERA</dc:creator>
  <cp:lastModifiedBy>Arzate</cp:lastModifiedBy>
  <cp:lastPrinted>2016-04-07T17:50:18Z</cp:lastPrinted>
  <dcterms:created xsi:type="dcterms:W3CDTF">2014-04-11T21:27:33Z</dcterms:created>
  <dcterms:modified xsi:type="dcterms:W3CDTF">2016-04-07T20:49:01Z</dcterms:modified>
</cp:coreProperties>
</file>