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ZETH\EJERCICIO 2024\PARTICIPACIONES 2024\11. CALCULO DE PARTICIPACIONES 2024\PUBLICACIONES TRIMESTRALES 2024\"/>
    </mc:Choice>
  </mc:AlternateContent>
  <xr:revisionPtr revIDLastSave="0" documentId="13_ncr:1_{A4CE5D5C-E762-4D64-85B0-39718E4D934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ANEXO III" sheetId="1" r:id="rId1"/>
    <sheet name="ANEXO VII OCTUBRE" sheetId="4" r:id="rId2"/>
    <sheet name="ANEXO VII NOVIEMBRE" sheetId="7" r:id="rId3"/>
    <sheet name="ANEXO VII DICIEMBRE" sheetId="8" r:id="rId4"/>
  </sheets>
  <calcPr calcId="181029"/>
</workbook>
</file>

<file path=xl/calcChain.xml><?xml version="1.0" encoding="utf-8"?>
<calcChain xmlns="http://schemas.openxmlformats.org/spreadsheetml/2006/main">
  <c r="N44" i="8" l="1"/>
  <c r="M44" i="8"/>
  <c r="L44" i="8"/>
  <c r="K44" i="8"/>
  <c r="J44" i="8"/>
  <c r="I44" i="8"/>
  <c r="H44" i="8"/>
  <c r="G44" i="8"/>
  <c r="F44" i="8"/>
  <c r="E44" i="8"/>
  <c r="D44" i="8"/>
  <c r="C44" i="8"/>
  <c r="B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P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N43" i="1" l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E11" i="1" l="1"/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B39" i="1"/>
  <c r="B17" i="1"/>
  <c r="B12" i="1"/>
  <c r="H43" i="1" l="1"/>
  <c r="G43" i="1"/>
  <c r="F43" i="1"/>
  <c r="D43" i="1"/>
  <c r="C43" i="1"/>
  <c r="B43" i="1"/>
  <c r="H42" i="1"/>
  <c r="F42" i="1"/>
  <c r="D42" i="1"/>
  <c r="C42" i="1"/>
  <c r="B42" i="1"/>
  <c r="H41" i="1"/>
  <c r="F41" i="1"/>
  <c r="D41" i="1"/>
  <c r="C41" i="1"/>
  <c r="B41" i="1"/>
  <c r="F40" i="1"/>
  <c r="B40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6" i="1"/>
  <c r="B15" i="1"/>
  <c r="B14" i="1"/>
  <c r="B13" i="1"/>
  <c r="G11" i="1"/>
  <c r="F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<sst xmlns="http://schemas.openxmlformats.org/spreadsheetml/2006/main" count="223" uniqueCount="71">
  <si>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</si>
  <si>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</si>
  <si>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</si>
  <si>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</si>
  <si>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</si>
  <si>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</si>
  <si>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</si>
  <si>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</si>
  <si>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</si>
  <si>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</si>
  <si>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</si>
  <si>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</si>
  <si>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</si>
  <si>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</si>
  <si>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</si>
  <si>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</si>
  <si>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</si>
  <si>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</si>
  <si>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</si>
  <si>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</si>
  <si>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</si>
  <si>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</si>
  <si>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</si>
  <si>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</si>
  <si>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</si>
  <si>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</si>
  <si>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</si>
  <si>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</si>
  <si>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</si>
  <si>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</si>
  <si>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</si>
  <si>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</si>
  <si>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</si>
  <si>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</si>
  <si>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</si>
  <si>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</si>
  <si>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</si>
  <si>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</si>
  <si>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</si>
  <si>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</si>
  <si>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</si>
  <si>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</si>
  <si>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</si>
  <si>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</si>
  <si>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</si>
  <si>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</si>
  <si>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</si>
  <si>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</si>
  <si>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</si>
  <si>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</si>
  <si>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</si>
  <si>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</si>
  <si>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SEPTIEMBRE</t>
  </si>
  <si>
    <t>PARTICIPACIONES DE
GASOLINA Y DIESEL OCTUBRE</t>
  </si>
  <si>
    <t>PARTICIPACIONES DE
GASOLINA Y DIESEL NOVIEMBRE</t>
  </si>
  <si>
    <t>ISR ENAJENACION SEPTIEMBRE</t>
  </si>
  <si>
    <t xml:space="preserve">ISR ENAJENACIÓN OCTUBRE </t>
  </si>
  <si>
    <t>ISR ENAJENACIÓN</t>
  </si>
  <si>
    <t>ISR ENAJENACIÓN NOVIEMBRE</t>
  </si>
  <si>
    <t>PARTICIPACIONES DE FONDO DE COMPENSACION DE
GASOLINA Y DIESEL</t>
  </si>
  <si>
    <t>ZACUALPAN DE AMILPAS</t>
  </si>
  <si>
    <t>EN EL MES DE OCTUBRE DEL EJERCICIO 2024</t>
  </si>
  <si>
    <t>COMPENSACION 3ER. TRIMESTRE 2024                  FEIEF-FOFIR</t>
  </si>
  <si>
    <t>PARTICIPACIONES                FONDO DE COMPENSACION GASOLINA Y DIESEL SEPTIEMBRE</t>
  </si>
  <si>
    <t>EN EL MES DE NOVIEMBRE DEL EJERCICIO 2024</t>
  </si>
  <si>
    <t>PARTICIPACIONES                FONDO DE COMPENSACION GASOLINA Y DIESEL OCTUBRE</t>
  </si>
  <si>
    <t>EN EL CUARTO TRIMESTRE DEL EJERCICIO FISCAL 2024</t>
  </si>
  <si>
    <t>PARTICIPACIONES FONDO DE COMPENSACION DE
GASOLINA Y DIESEL SEPTIEMBRE</t>
  </si>
  <si>
    <t>PARTICIPACIONES DE FONDO DE COMPENSACION DE
GASOLINA Y DIESEL SEPTIEMBRE</t>
  </si>
  <si>
    <t>COMPENSACION 3ER. TRIMESTRE 2024 F.E.I.E.F. - F.O.F.I.R.</t>
  </si>
  <si>
    <t>EN EL MES DE DICIEMBRE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</si>
</sst>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254000</xdr:colOff>
      <xdr:row>4</xdr:row>
      <xdr:rowOff>158750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5E754B24-D85F-4B30-AA50-56718778A42A}"/>
            </a:ext>
          </a:extLst>
        </xdr:cNvPr>
        <xdr:cNvGrpSpPr>
          <a:grpSpLocks/>
        </xdr:cNvGrpSpPr>
      </xdr:nvGrpSpPr>
      <xdr:grpSpPr bwMode="auto">
        <a:xfrm>
          <a:off x="0" y="0"/>
          <a:ext cx="1820333" cy="1132417"/>
          <a:chOff x="0" y="0"/>
          <a:chExt cx="2355736" cy="1381125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A65F3B46-70E3-9692-24EF-269E84B853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03934" cy="1381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3859E4FA-83AF-5A6A-ACBC-300931B91F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643" y="0"/>
            <a:ext cx="1131093" cy="12088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486833</xdr:colOff>
      <xdr:row>0</xdr:row>
      <xdr:rowOff>0</xdr:rowOff>
    </xdr:from>
    <xdr:to>
      <xdr:col>1</xdr:col>
      <xdr:colOff>476250</xdr:colOff>
      <xdr:row>4</xdr:row>
      <xdr:rowOff>127000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B840CD88-E4A0-4CA2-A609-A48FAA3E72A1}"/>
            </a:ext>
          </a:extLst>
        </xdr:cNvPr>
        <xdr:cNvGrpSpPr>
          <a:grpSpLocks/>
        </xdr:cNvGrpSpPr>
      </xdr:nvGrpSpPr>
      <xdr:grpSpPr bwMode="auto">
        <a:xfrm>
          <a:off x="486833" y="0"/>
          <a:ext cx="1767417" cy="1100667"/>
          <a:chOff x="0" y="0"/>
          <a:chExt cx="2355736" cy="1381125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E60DB86D-90A0-36F6-082D-59938FDD753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03934" cy="1381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E826BA73-0419-6A89-ECDD-4BB827E2BD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643" y="0"/>
            <a:ext cx="1131093" cy="12088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613834</xdr:colOff>
      <xdr:row>0</xdr:row>
      <xdr:rowOff>0</xdr:rowOff>
    </xdr:from>
    <xdr:to>
      <xdr:col>1</xdr:col>
      <xdr:colOff>518584</xdr:colOff>
      <xdr:row>4</xdr:row>
      <xdr:rowOff>190500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9CD2DB44-75F9-4D19-8991-A60433DF0DE6}"/>
            </a:ext>
          </a:extLst>
        </xdr:cNvPr>
        <xdr:cNvGrpSpPr>
          <a:grpSpLocks/>
        </xdr:cNvGrpSpPr>
      </xdr:nvGrpSpPr>
      <xdr:grpSpPr bwMode="auto">
        <a:xfrm>
          <a:off x="613834" y="0"/>
          <a:ext cx="1746250" cy="1164167"/>
          <a:chOff x="0" y="0"/>
          <a:chExt cx="2355736" cy="1381125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BE42B9BF-7CA9-72C3-1A78-81A08D1EA7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03934" cy="1381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5EF33A60-73FB-E4D8-6274-6B0ED72986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643" y="0"/>
            <a:ext cx="1131093" cy="12088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412750</xdr:colOff>
      <xdr:row>5</xdr:row>
      <xdr:rowOff>105834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58B0FBFC-C6DA-4409-9351-CE371CF4A1FE}"/>
            </a:ext>
          </a:extLst>
        </xdr:cNvPr>
        <xdr:cNvGrpSpPr>
          <a:grpSpLocks/>
        </xdr:cNvGrpSpPr>
      </xdr:nvGrpSpPr>
      <xdr:grpSpPr bwMode="auto">
        <a:xfrm>
          <a:off x="0" y="0"/>
          <a:ext cx="2180167" cy="1322917"/>
          <a:chOff x="0" y="0"/>
          <a:chExt cx="2355736" cy="1381125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2959AE81-EB2C-EC2E-F4C9-6D2C9F56EC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03934" cy="1381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440D847C-6D03-764A-4F41-7F267A154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643" y="0"/>
            <a:ext cx="1131093" cy="12088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S46"/>
  <sheetViews>
    <sheetView topLeftCell="H16" zoomScale="90" zoomScaleNormal="90" workbookViewId="0">
      <selection activeCell="K27" sqref="K27"/>
    </sheetView>
  </sheetViews>
  <sheetFormatPr baseColWidth="10" defaultRowHeight="15" x14ac:dyDescent="0.25"/>
  <cols>
    <col min="1" max="1" width="23.42578125" customWidth="1"/>
    <col min="2" max="5" width="21" customWidth="1"/>
    <col min="6" max="8" width="23.42578125" customWidth="1"/>
    <col min="9" max="16" width="21.140625" customWidth="1"/>
  </cols>
  <sheetData>
    <row r="1" spans="1:19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9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9" ht="18.75" x14ac:dyDescent="0.3">
      <c r="A3" s="4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9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24.75" customHeight="1" x14ac:dyDescent="0.25">
      <c r="A6" s="26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45</v>
      </c>
      <c r="I6" s="22" t="s">
        <v>46</v>
      </c>
      <c r="J6" s="22" t="s">
        <v>59</v>
      </c>
      <c r="K6" s="22" t="s">
        <v>52</v>
      </c>
      <c r="L6" s="22" t="s">
        <v>68</v>
      </c>
      <c r="M6" s="22" t="s">
        <v>47</v>
      </c>
      <c r="N6" s="22" t="s">
        <v>57</v>
      </c>
      <c r="O6" s="24" t="s">
        <v>69</v>
      </c>
      <c r="P6" s="26" t="s">
        <v>9</v>
      </c>
    </row>
    <row r="7" spans="1:19" s="1" customFormat="1" ht="50.25" customHeight="1" x14ac:dyDescent="0.25">
      <c r="A7" s="27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5"/>
      <c r="P7" s="27"/>
    </row>
    <row r="8" spans="1:19" ht="21" customHeight="1" x14ac:dyDescent="0.25">
      <c r="A8" s="6" t="s">
        <v>10</v>
      </c>
      <c r="B8" s="9">
        <f>SUM('ANEXO VII OCTUBRE'!B8+'ANEXO VII NOVIEMBRE'!B8+'ANEXO VII DICIEMBRE'!B8)</f>
        <v>9144991</v>
      </c>
      <c r="C8" s="9">
        <f>SUM('ANEXO VII OCTUBRE'!C8+'ANEXO VII NOVIEMBRE'!C8+'ANEXO VII DICIEMBRE'!C8)</f>
        <v>2509014</v>
      </c>
      <c r="D8" s="9">
        <f>SUM('ANEXO VII OCTUBRE'!D8+'ANEXO VII NOVIEMBRE'!D8+'ANEXO VII DICIEMBRE'!D8)</f>
        <v>233743</v>
      </c>
      <c r="E8" s="9">
        <f>SUM('ANEXO VII OCTUBRE'!E8+'ANEXO VII NOVIEMBRE'!E8+'ANEXO VII DICIEMBRE'!E8)</f>
        <v>134041</v>
      </c>
      <c r="F8" s="9">
        <f>SUM('ANEXO VII OCTUBRE'!F8+'ANEXO VII NOVIEMBRE'!F8+'ANEXO VII DICIEMBRE'!F8)</f>
        <v>244335</v>
      </c>
      <c r="G8" s="9">
        <f>SUM('ANEXO VII OCTUBRE'!G8+'ANEXO VII NOVIEMBRE'!G8+'ANEXO VII DICIEMBRE'!G8)</f>
        <v>28380</v>
      </c>
      <c r="H8" s="10">
        <f>SUM('ANEXO VII OCTUBRE'!H8+'ANEXO VII NOVIEMBRE'!H8+'ANEXO VII DICIEMBRE'!H8)</f>
        <v>184123</v>
      </c>
      <c r="I8" s="10">
        <f>'ANEXO VII OCTUBRE'!I8+'ANEXO VII NOVIEMBRE'!I8+'ANEXO VII DICIEMBRE'!I8</f>
        <v>130921</v>
      </c>
      <c r="J8" s="10">
        <f>'ANEXO VII OCTUBRE'!J8+'ANEXO VII NOVIEMBRE'!J8</f>
        <v>87612</v>
      </c>
      <c r="K8" s="10">
        <f>'ANEXO VII NOVIEMBRE'!K8+'ANEXO VII DICIEMBRE'!J8</f>
        <v>49956</v>
      </c>
      <c r="L8" s="10">
        <f>'ANEXO VII NOVIEMBRE'!L8+'ANEXO VII DICIEMBRE'!K8</f>
        <v>61310</v>
      </c>
      <c r="M8" s="10">
        <f>+'ANEXO VII OCTUBRE'!K8+'ANEXO VII NOVIEMBRE'!M8+'ANEXO VII DICIEMBRE'!L8</f>
        <v>2953160</v>
      </c>
      <c r="N8" s="10">
        <f>'ANEXO VII OCTUBRE'!L8+'ANEXO VII NOVIEMBRE'!N8+'ANEXO VII DICIEMBRE'!M8</f>
        <v>118196</v>
      </c>
      <c r="O8" s="10">
        <f>'ANEXO VII OCTUBRE'!M8</f>
        <v>44448</v>
      </c>
      <c r="P8" s="11">
        <f>SUM(B8:O8)</f>
        <v>15924230</v>
      </c>
      <c r="S8" s="19"/>
    </row>
    <row r="9" spans="1:19" x14ac:dyDescent="0.25">
      <c r="A9" s="6" t="s">
        <v>11</v>
      </c>
      <c r="B9" s="12">
        <f>SUM('ANEXO VII OCTUBRE'!B9+'ANEXO VII NOVIEMBRE'!B9+'ANEXO VII DICIEMBRE'!B9)</f>
        <v>12304645</v>
      </c>
      <c r="C9" s="12">
        <f>SUM('ANEXO VII OCTUBRE'!C9+'ANEXO VII NOVIEMBRE'!C9+'ANEXO VII DICIEMBRE'!C9)</f>
        <v>3375894</v>
      </c>
      <c r="D9" s="12">
        <f>SUM('ANEXO VII OCTUBRE'!D9+'ANEXO VII NOVIEMBRE'!D9+'ANEXO VII DICIEMBRE'!D9)</f>
        <v>314503</v>
      </c>
      <c r="E9" s="12">
        <f>SUM('ANEXO VII OCTUBRE'!E9+'ANEXO VII NOVIEMBRE'!E9+'ANEXO VII DICIEMBRE'!E9)</f>
        <v>180352</v>
      </c>
      <c r="F9" s="12">
        <f>SUM('ANEXO VII OCTUBRE'!F9+'ANEXO VII NOVIEMBRE'!F9+'ANEXO VII DICIEMBRE'!F9)</f>
        <v>331857</v>
      </c>
      <c r="G9" s="12">
        <f>SUM('ANEXO VII OCTUBRE'!G9+'ANEXO VII NOVIEMBRE'!G9+'ANEXO VII DICIEMBRE'!G9)</f>
        <v>38187</v>
      </c>
      <c r="H9" s="10">
        <f>SUM('ANEXO VII OCTUBRE'!H9+'ANEXO VII NOVIEMBRE'!H9+'ANEXO VII DICIEMBRE'!H9)</f>
        <v>250078</v>
      </c>
      <c r="I9" s="10">
        <f>'ANEXO VII OCTUBRE'!I9+'ANEXO VII NOVIEMBRE'!I9+'ANEXO VII DICIEMBRE'!I9</f>
        <v>187715</v>
      </c>
      <c r="J9" s="10">
        <f>'ANEXO VII OCTUBRE'!J9+'ANEXO VII NOVIEMBRE'!J9</f>
        <v>125618</v>
      </c>
      <c r="K9" s="10">
        <f>'ANEXO VII NOVIEMBRE'!K9+'ANEXO VII DICIEMBRE'!J9</f>
        <v>71628</v>
      </c>
      <c r="L9" s="10">
        <f>'ANEXO VII NOVIEMBRE'!L9+'ANEXO VII DICIEMBRE'!K9</f>
        <v>87906</v>
      </c>
      <c r="M9" s="10">
        <f>+'ANEXO VII OCTUBRE'!K9+'ANEXO VII NOVIEMBRE'!M9+'ANEXO VII DICIEMBRE'!L9</f>
        <v>2.0000000018626451E-2</v>
      </c>
      <c r="N9" s="10">
        <f>'ANEXO VII OCTUBRE'!L9+'ANEXO VII NOVIEMBRE'!N9+'ANEXO VII DICIEMBRE'!M9</f>
        <v>160534</v>
      </c>
      <c r="O9" s="10">
        <f>'ANEXO VII OCTUBRE'!M9</f>
        <v>60369</v>
      </c>
      <c r="P9" s="11">
        <f>SUM(B9:O9)</f>
        <v>17489286.02</v>
      </c>
      <c r="S9" s="19"/>
    </row>
    <row r="10" spans="1:19" x14ac:dyDescent="0.25">
      <c r="A10" s="6" t="s">
        <v>12</v>
      </c>
      <c r="B10" s="12">
        <f>SUM('ANEXO VII OCTUBRE'!B10+'ANEXO VII NOVIEMBRE'!B10+'ANEXO VII DICIEMBRE'!B10)</f>
        <v>12802358</v>
      </c>
      <c r="C10" s="12">
        <f>SUM('ANEXO VII OCTUBRE'!C10+'ANEXO VII NOVIEMBRE'!C10+'ANEXO VII DICIEMBRE'!C10)</f>
        <v>3512447</v>
      </c>
      <c r="D10" s="12">
        <f>SUM('ANEXO VII OCTUBRE'!D10+'ANEXO VII NOVIEMBRE'!D10+'ANEXO VII DICIEMBRE'!D10)</f>
        <v>327224</v>
      </c>
      <c r="E10" s="12">
        <f>SUM('ANEXO VII OCTUBRE'!E10+'ANEXO VII NOVIEMBRE'!E10+'ANEXO VII DICIEMBRE'!E10)</f>
        <v>187647</v>
      </c>
      <c r="F10" s="12">
        <f>SUM('ANEXO VII OCTUBRE'!F10+'ANEXO VII NOVIEMBRE'!F10+'ANEXO VII DICIEMBRE'!F10)</f>
        <v>341655</v>
      </c>
      <c r="G10" s="12">
        <f>SUM('ANEXO VII OCTUBRE'!G10+'ANEXO VII NOVIEMBRE'!G10+'ANEXO VII DICIEMBRE'!G10)</f>
        <v>39729</v>
      </c>
      <c r="H10" s="10">
        <f>SUM('ANEXO VII OCTUBRE'!H10+'ANEXO VII NOVIEMBRE'!H10+'ANEXO VII DICIEMBRE'!H10)</f>
        <v>257460</v>
      </c>
      <c r="I10" s="10">
        <f>'ANEXO VII OCTUBRE'!I10+'ANEXO VII NOVIEMBRE'!I10+'ANEXO VII DICIEMBRE'!I10</f>
        <v>291437</v>
      </c>
      <c r="J10" s="10">
        <f>'ANEXO VII OCTUBRE'!J10+'ANEXO VII NOVIEMBRE'!J10</f>
        <v>195028</v>
      </c>
      <c r="K10" s="10">
        <f>'ANEXO VII NOVIEMBRE'!K10+'ANEXO VII DICIEMBRE'!J10</f>
        <v>111206</v>
      </c>
      <c r="L10" s="10">
        <f>'ANEXO VII NOVIEMBRE'!L10+'ANEXO VII DICIEMBRE'!K10</f>
        <v>136478</v>
      </c>
      <c r="M10" s="10">
        <f>+'ANEXO VII OCTUBRE'!K10+'ANEXO VII NOVIEMBRE'!M10+'ANEXO VII DICIEMBRE'!L10</f>
        <v>847338</v>
      </c>
      <c r="N10" s="10">
        <f>'ANEXO VII OCTUBRE'!L10+'ANEXO VII NOVIEMBRE'!N10+'ANEXO VII DICIEMBRE'!M10</f>
        <v>165275</v>
      </c>
      <c r="O10" s="10">
        <f>'ANEXO VII OCTUBRE'!M10</f>
        <v>62151</v>
      </c>
      <c r="P10" s="11">
        <f>SUM(B10:O10)</f>
        <v>19277433</v>
      </c>
      <c r="S10" s="19"/>
    </row>
    <row r="11" spans="1:19" x14ac:dyDescent="0.25">
      <c r="A11" s="6" t="s">
        <v>13</v>
      </c>
      <c r="B11" s="12">
        <f>SUM('ANEXO VII OCTUBRE'!B11+'ANEXO VII NOVIEMBRE'!B11+'ANEXO VII DICIEMBRE'!B11)</f>
        <v>21576484</v>
      </c>
      <c r="C11" s="12">
        <f>SUM('ANEXO VII OCTUBRE'!C11+'ANEXO VII NOVIEMBRE'!C11+'ANEXO VII DICIEMBRE'!C11)</f>
        <v>5919711</v>
      </c>
      <c r="D11" s="12">
        <f>SUM('ANEXO VII OCTUBRE'!D11+'ANEXO VII NOVIEMBRE'!D11+'ANEXO VII DICIEMBRE'!D11)</f>
        <v>551489</v>
      </c>
      <c r="E11" s="12">
        <f>SUM('ANEXO VII OCTUBRE'!E11+'ANEXO VII NOVIEMBRE'!E11+'ANEXO VII DICIEMBRE'!E11)</f>
        <v>316252</v>
      </c>
      <c r="F11" s="12">
        <f>SUM('ANEXO VII OCTUBRE'!F11+'ANEXO VII NOVIEMBRE'!F11+'ANEXO VII DICIEMBRE'!F11)</f>
        <v>589767</v>
      </c>
      <c r="G11" s="12">
        <f>SUM('ANEXO VII OCTUBRE'!G11+'ANEXO VII NOVIEMBRE'!G11+'ANEXO VII DICIEMBRE'!G11)</f>
        <v>66960</v>
      </c>
      <c r="H11" s="10">
        <f>SUM('ANEXO VII OCTUBRE'!H11+'ANEXO VII NOVIEMBRE'!H11+'ANEXO VII DICIEMBRE'!H11)</f>
        <v>444431</v>
      </c>
      <c r="I11" s="10">
        <f>'ANEXO VII OCTUBRE'!I11+'ANEXO VII NOVIEMBRE'!I11+'ANEXO VII DICIEMBRE'!I11</f>
        <v>668325</v>
      </c>
      <c r="J11" s="10">
        <f>'ANEXO VII OCTUBRE'!J11+'ANEXO VII NOVIEMBRE'!J11</f>
        <v>447241</v>
      </c>
      <c r="K11" s="10">
        <f>'ANEXO VII NOVIEMBRE'!K11+'ANEXO VII DICIEMBRE'!J11</f>
        <v>255018</v>
      </c>
      <c r="L11" s="10">
        <f>'ANEXO VII NOVIEMBRE'!L11+'ANEXO VII DICIEMBRE'!K11</f>
        <v>312972</v>
      </c>
      <c r="M11" s="10">
        <f>+'ANEXO VII OCTUBRE'!K11+'ANEXO VII NOVIEMBRE'!M11+'ANEXO VII DICIEMBRE'!L11</f>
        <v>3862331</v>
      </c>
      <c r="N11" s="10">
        <f>'ANEXO VII OCTUBRE'!L11+'ANEXO VII NOVIEMBRE'!N11+'ANEXO VII DICIEMBRE'!M11</f>
        <v>285298</v>
      </c>
      <c r="O11" s="10">
        <f>'ANEXO VII OCTUBRE'!M11</f>
        <v>107286</v>
      </c>
      <c r="P11" s="11">
        <f>SUM(B11:O11)</f>
        <v>35403565</v>
      </c>
      <c r="S11" s="19"/>
    </row>
    <row r="12" spans="1:19" x14ac:dyDescent="0.25">
      <c r="A12" s="6" t="s">
        <v>49</v>
      </c>
      <c r="B12" s="12">
        <f>SUM('ANEXO VII OCTUBRE'!B12+'ANEXO VII NOVIEMBRE'!B12+'ANEXO VII DICIEMBRE'!B12)</f>
        <v>8989876</v>
      </c>
      <c r="C12" s="12">
        <f>SUM('ANEXO VII OCTUBRE'!C12+'ANEXO VII NOVIEMBRE'!C12+'ANEXO VII DICIEMBRE'!C12)</f>
        <v>2466456</v>
      </c>
      <c r="D12" s="12">
        <f>SUM('ANEXO VII OCTUBRE'!D12+'ANEXO VII NOVIEMBRE'!D12+'ANEXO VII DICIEMBRE'!D12)</f>
        <v>229779</v>
      </c>
      <c r="E12" s="12">
        <f>SUM('ANEXO VII OCTUBRE'!E12+'ANEXO VII NOVIEMBRE'!E12+'ANEXO VII DICIEMBRE'!E12)</f>
        <v>131767</v>
      </c>
      <c r="F12" s="12">
        <f>SUM('ANEXO VII OCTUBRE'!F12+'ANEXO VII NOVIEMBRE'!F12+'ANEXO VII DICIEMBRE'!F12)</f>
        <v>237183</v>
      </c>
      <c r="G12" s="12">
        <f>SUM('ANEXO VII OCTUBRE'!G12+'ANEXO VII NOVIEMBRE'!G12+'ANEXO VII DICIEMBRE'!G12)</f>
        <v>27900</v>
      </c>
      <c r="H12" s="10">
        <f>SUM('ANEXO VII OCTUBRE'!H12+'ANEXO VII NOVIEMBRE'!H12+'ANEXO VII DICIEMBRE'!H12)</f>
        <v>178734</v>
      </c>
      <c r="I12" s="10">
        <f>'ANEXO VII OCTUBRE'!I12+'ANEXO VII NOVIEMBRE'!I12+'ANEXO VII DICIEMBRE'!I12</f>
        <v>84417</v>
      </c>
      <c r="J12" s="10">
        <f>'ANEXO VII OCTUBRE'!J12+'ANEXO VII NOVIEMBRE'!J12</f>
        <v>56492</v>
      </c>
      <c r="K12" s="10">
        <f>'ANEXO VII NOVIEMBRE'!K12+'ANEXO VII DICIEMBRE'!J12</f>
        <v>32212</v>
      </c>
      <c r="L12" s="10">
        <f>'ANEXO VII NOVIEMBRE'!L12+'ANEXO VII DICIEMBRE'!K12</f>
        <v>39532</v>
      </c>
      <c r="M12" s="10">
        <f>+'ANEXO VII OCTUBRE'!K12+'ANEXO VII NOVIEMBRE'!M12+'ANEXO VII DICIEMBRE'!L12</f>
        <v>453618</v>
      </c>
      <c r="N12" s="10">
        <f>'ANEXO VII OCTUBRE'!L12+'ANEXO VII NOVIEMBRE'!N12+'ANEXO VII DICIEMBRE'!M12</f>
        <v>114736</v>
      </c>
      <c r="O12" s="10">
        <f>'ANEXO VII OCTUBRE'!M12</f>
        <v>43147</v>
      </c>
      <c r="P12" s="11">
        <f>SUM(B12:O12)</f>
        <v>13085849</v>
      </c>
      <c r="S12" s="19"/>
    </row>
    <row r="13" spans="1:19" x14ac:dyDescent="0.25">
      <c r="A13" s="6" t="s">
        <v>14</v>
      </c>
      <c r="B13" s="12">
        <f>SUM('ANEXO VII OCTUBRE'!B13+'ANEXO VII NOVIEMBRE'!B13+'ANEXO VII DICIEMBRE'!B13)</f>
        <v>8537407</v>
      </c>
      <c r="C13" s="12">
        <f>SUM('ANEXO VII OCTUBRE'!C13+'ANEXO VII NOVIEMBRE'!C13+'ANEXO VII DICIEMBRE'!C13)</f>
        <v>2342318</v>
      </c>
      <c r="D13" s="12">
        <f>SUM('ANEXO VII OCTUBRE'!D13+'ANEXO VII NOVIEMBRE'!D13+'ANEXO VII DICIEMBRE'!D13)</f>
        <v>218214</v>
      </c>
      <c r="E13" s="12">
        <f>SUM('ANEXO VII OCTUBRE'!E13+'ANEXO VII NOVIEMBRE'!E13+'ANEXO VII DICIEMBRE'!E13)</f>
        <v>125134</v>
      </c>
      <c r="F13" s="12">
        <f>SUM('ANEXO VII OCTUBRE'!F13+'ANEXO VII NOVIEMBRE'!F13+'ANEXO VII DICIEMBRE'!F13)</f>
        <v>225267</v>
      </c>
      <c r="G13" s="12">
        <f>SUM('ANEXO VII OCTUBRE'!G13+'ANEXO VII NOVIEMBRE'!G13+'ANEXO VII DICIEMBRE'!G13)</f>
        <v>26496</v>
      </c>
      <c r="H13" s="10">
        <f>SUM('ANEXO VII OCTUBRE'!H13+'ANEXO VII NOVIEMBRE'!H13+'ANEXO VII DICIEMBRE'!H13)</f>
        <v>169754</v>
      </c>
      <c r="I13" s="10">
        <f>'ANEXO VII OCTUBRE'!I13+'ANEXO VII NOVIEMBRE'!I13+'ANEXO VII DICIEMBRE'!I13</f>
        <v>78264</v>
      </c>
      <c r="J13" s="10">
        <f>'ANEXO VII OCTUBRE'!J13+'ANEXO VII NOVIEMBRE'!J13</f>
        <v>52374</v>
      </c>
      <c r="K13" s="10">
        <f>'ANEXO VII NOVIEMBRE'!K13+'ANEXO VII DICIEMBRE'!J13</f>
        <v>29864</v>
      </c>
      <c r="L13" s="10">
        <f>'ANEXO VII NOVIEMBRE'!L13+'ANEXO VII DICIEMBRE'!K13</f>
        <v>36650</v>
      </c>
      <c r="M13" s="10">
        <f>+'ANEXO VII OCTUBRE'!K13+'ANEXO VII NOVIEMBRE'!M13+'ANEXO VII DICIEMBRE'!L13</f>
        <v>747726</v>
      </c>
      <c r="N13" s="10">
        <f>'ANEXO VII OCTUBRE'!L13+'ANEXO VII NOVIEMBRE'!N13+'ANEXO VII DICIEMBRE'!M13</f>
        <v>108972</v>
      </c>
      <c r="O13" s="10">
        <f>'ANEXO VII OCTUBRE'!M13</f>
        <v>40979</v>
      </c>
      <c r="P13" s="11">
        <f>SUM(B13:O13)</f>
        <v>12739419</v>
      </c>
      <c r="S13" s="19"/>
    </row>
    <row r="14" spans="1:19" x14ac:dyDescent="0.25">
      <c r="A14" s="6" t="s">
        <v>15</v>
      </c>
      <c r="B14" s="12">
        <f>SUM('ANEXO VII OCTUBRE'!B14+'ANEXO VII NOVIEMBRE'!B14+'ANEXO VII DICIEMBRE'!B14)</f>
        <v>40253489</v>
      </c>
      <c r="C14" s="12">
        <f>SUM('ANEXO VII OCTUBRE'!C14+'ANEXO VII NOVIEMBRE'!C14+'ANEXO VII DICIEMBRE'!C14)</f>
        <v>11043922</v>
      </c>
      <c r="D14" s="12">
        <f>SUM('ANEXO VII OCTUBRE'!D14+'ANEXO VII NOVIEMBRE'!D14+'ANEXO VII DICIEMBRE'!D14)</f>
        <v>1028868</v>
      </c>
      <c r="E14" s="12">
        <f>SUM('ANEXO VII OCTUBRE'!E14+'ANEXO VII NOVIEMBRE'!E14+'ANEXO VII DICIEMBRE'!E14)</f>
        <v>590007</v>
      </c>
      <c r="F14" s="12">
        <f>SUM('ANEXO VII OCTUBRE'!F14+'ANEXO VII NOVIEMBRE'!F14+'ANEXO VII DICIEMBRE'!F14)</f>
        <v>1077087</v>
      </c>
      <c r="G14" s="12">
        <f>SUM('ANEXO VII OCTUBRE'!G14+'ANEXO VII NOVIEMBRE'!G14+'ANEXO VII DICIEMBRE'!G14)</f>
        <v>124920</v>
      </c>
      <c r="H14" s="10">
        <f>SUM('ANEXO VII OCTUBRE'!H14+'ANEXO VII NOVIEMBRE'!H14+'ANEXO VII DICIEMBRE'!H14)</f>
        <v>811659</v>
      </c>
      <c r="I14" s="10">
        <f>'ANEXO VII OCTUBRE'!I14+'ANEXO VII NOVIEMBRE'!I14+'ANEXO VII DICIEMBRE'!I14</f>
        <v>1392073</v>
      </c>
      <c r="J14" s="10">
        <f>'ANEXO VII OCTUBRE'!J14+'ANEXO VII NOVIEMBRE'!J14</f>
        <v>931573</v>
      </c>
      <c r="K14" s="10">
        <f>'ANEXO VII NOVIEMBRE'!K14+'ANEXO VII DICIEMBRE'!J14</f>
        <v>531186</v>
      </c>
      <c r="L14" s="10">
        <f>'ANEXO VII NOVIEMBRE'!L14+'ANEXO VII DICIEMBRE'!K14</f>
        <v>651898</v>
      </c>
      <c r="M14" s="10">
        <f>+'ANEXO VII OCTUBRE'!K14+'ANEXO VII NOVIEMBRE'!M14+'ANEXO VII DICIEMBRE'!L14</f>
        <v>5885604</v>
      </c>
      <c r="N14" s="10">
        <f>'ANEXO VII OCTUBRE'!L14+'ANEXO VII NOVIEMBRE'!N14+'ANEXO VII DICIEMBRE'!M14</f>
        <v>521035</v>
      </c>
      <c r="O14" s="10">
        <f>'ANEXO VII OCTUBRE'!M14</f>
        <v>195936</v>
      </c>
      <c r="P14" s="11">
        <f>SUM(B14:O14)</f>
        <v>65039257</v>
      </c>
      <c r="S14" s="19"/>
    </row>
    <row r="15" spans="1:19" x14ac:dyDescent="0.25">
      <c r="A15" s="6" t="s">
        <v>16</v>
      </c>
      <c r="B15" s="12">
        <f>SUM('ANEXO VII OCTUBRE'!B15+'ANEXO VII NOVIEMBRE'!B15+'ANEXO VII DICIEMBRE'!B15)</f>
        <v>83780063</v>
      </c>
      <c r="C15" s="12">
        <f>SUM('ANEXO VII OCTUBRE'!C15+'ANEXO VII NOVIEMBRE'!C15+'ANEXO VII DICIEMBRE'!C15)</f>
        <v>22985845</v>
      </c>
      <c r="D15" s="12">
        <f>SUM('ANEXO VII OCTUBRE'!D15+'ANEXO VII NOVIEMBRE'!D15+'ANEXO VII DICIEMBRE'!D15)</f>
        <v>2141397</v>
      </c>
      <c r="E15" s="12">
        <f>SUM('ANEXO VII OCTUBRE'!E15+'ANEXO VII NOVIEMBRE'!E15+'ANEXO VII DICIEMBRE'!E15)</f>
        <v>1227986</v>
      </c>
      <c r="F15" s="12">
        <f>SUM('ANEXO VII OCTUBRE'!F15+'ANEXO VII NOVIEMBRE'!F15+'ANEXO VII DICIEMBRE'!F15)</f>
        <v>2314239</v>
      </c>
      <c r="G15" s="12">
        <f>SUM('ANEXO VII OCTUBRE'!G15+'ANEXO VII NOVIEMBRE'!G15+'ANEXO VII DICIEMBRE'!G15)</f>
        <v>260001</v>
      </c>
      <c r="H15" s="10">
        <f>SUM('ANEXO VII OCTUBRE'!H15+'ANEXO VII NOVIEMBRE'!H15+'ANEXO VII DICIEMBRE'!H15)</f>
        <v>1743937</v>
      </c>
      <c r="I15" s="10">
        <f>'ANEXO VII OCTUBRE'!I15+'ANEXO VII NOVIEMBRE'!I15+'ANEXO VII DICIEMBRE'!I15</f>
        <v>2815691</v>
      </c>
      <c r="J15" s="10">
        <f>'ANEXO VII OCTUBRE'!J15+'ANEXO VII NOVIEMBRE'!J15</f>
        <v>1884253</v>
      </c>
      <c r="K15" s="10">
        <f>'ANEXO VII NOVIEMBRE'!K15+'ANEXO VII DICIEMBRE'!J15</f>
        <v>1074408</v>
      </c>
      <c r="L15" s="10">
        <f>'ANEXO VII NOVIEMBRE'!L15+'ANEXO VII DICIEMBRE'!K15</f>
        <v>1318568</v>
      </c>
      <c r="M15" s="10">
        <f>+'ANEXO VII OCTUBRE'!K15+'ANEXO VII NOVIEMBRE'!M15+'ANEXO VII DICIEMBRE'!L15</f>
        <v>6924866</v>
      </c>
      <c r="N15" s="10">
        <f>'ANEXO VII OCTUBRE'!L15+'ANEXO VII NOVIEMBRE'!N15+'ANEXO VII DICIEMBRE'!M15</f>
        <v>1119501</v>
      </c>
      <c r="O15" s="10">
        <f>'ANEXO VII OCTUBRE'!M15</f>
        <v>420989</v>
      </c>
      <c r="P15" s="11">
        <f>SUM(B15:O15)</f>
        <v>130011744</v>
      </c>
      <c r="S15" s="19"/>
    </row>
    <row r="16" spans="1:19" x14ac:dyDescent="0.25">
      <c r="A16" s="6" t="s">
        <v>17</v>
      </c>
      <c r="B16" s="12">
        <f>SUM('ANEXO VII OCTUBRE'!B16+'ANEXO VII NOVIEMBRE'!B16+'ANEXO VII DICIEMBRE'!B16)</f>
        <v>25595944</v>
      </c>
      <c r="C16" s="12">
        <f>SUM('ANEXO VII OCTUBRE'!C16+'ANEXO VII NOVIEMBRE'!C16+'ANEXO VII DICIEMBRE'!C16)</f>
        <v>7022486</v>
      </c>
      <c r="D16" s="12">
        <f>SUM('ANEXO VII OCTUBRE'!D16+'ANEXO VII NOVIEMBRE'!D16+'ANEXO VII DICIEMBRE'!D16)</f>
        <v>654226</v>
      </c>
      <c r="E16" s="12">
        <f>SUM('ANEXO VII OCTUBRE'!E16+'ANEXO VII NOVIEMBRE'!E16+'ANEXO VII DICIEMBRE'!E16)</f>
        <v>375167</v>
      </c>
      <c r="F16" s="12">
        <f>SUM('ANEXO VII OCTUBRE'!F16+'ANEXO VII NOVIEMBRE'!F16+'ANEXO VII DICIEMBRE'!F16)</f>
        <v>694710</v>
      </c>
      <c r="G16" s="12">
        <f>SUM('ANEXO VII OCTUBRE'!G16+'ANEXO VII NOVIEMBRE'!G16+'ANEXO VII DICIEMBRE'!G16)</f>
        <v>79434</v>
      </c>
      <c r="H16" s="10">
        <f>SUM('ANEXO VII OCTUBRE'!H16+'ANEXO VII NOVIEMBRE'!H16+'ANEXO VII DICIEMBRE'!H16)</f>
        <v>523511</v>
      </c>
      <c r="I16" s="10">
        <f>'ANEXO VII OCTUBRE'!I16+'ANEXO VII NOVIEMBRE'!I16+'ANEXO VII DICIEMBRE'!I16</f>
        <v>796427</v>
      </c>
      <c r="J16" s="10">
        <f>'ANEXO VII OCTUBRE'!J16+'ANEXO VII NOVIEMBRE'!J16</f>
        <v>532966</v>
      </c>
      <c r="K16" s="10">
        <f>'ANEXO VII NOVIEMBRE'!K16+'ANEXO VII DICIEMBRE'!J16</f>
        <v>303900</v>
      </c>
      <c r="L16" s="10">
        <f>'ANEXO VII NOVIEMBRE'!L16+'ANEXO VII DICIEMBRE'!K16</f>
        <v>372960</v>
      </c>
      <c r="M16" s="10">
        <f>+'ANEXO VII OCTUBRE'!K16+'ANEXO VII NOVIEMBRE'!M16+'ANEXO VII DICIEMBRE'!L16</f>
        <v>3709052</v>
      </c>
      <c r="N16" s="10">
        <f>'ANEXO VII OCTUBRE'!L16+'ANEXO VII NOVIEMBRE'!N16+'ANEXO VII DICIEMBRE'!M16</f>
        <v>336062</v>
      </c>
      <c r="O16" s="10">
        <f>'ANEXO VII OCTUBRE'!M16</f>
        <v>126376</v>
      </c>
      <c r="P16" s="11">
        <f>SUM(B16:O16)</f>
        <v>41123221</v>
      </c>
      <c r="S16" s="19"/>
    </row>
    <row r="17" spans="1:19" x14ac:dyDescent="0.25">
      <c r="A17" s="6" t="s">
        <v>50</v>
      </c>
      <c r="B17" s="12">
        <f>SUM('ANEXO VII OCTUBRE'!B17+'ANEXO VII NOVIEMBRE'!B17+'ANEXO VII DICIEMBRE'!B17)</f>
        <v>8203666</v>
      </c>
      <c r="C17" s="12">
        <f>SUM('ANEXO VII OCTUBRE'!C17+'ANEXO VII NOVIEMBRE'!C17+'ANEXO VII DICIEMBRE'!C17)</f>
        <v>2250753</v>
      </c>
      <c r="D17" s="12">
        <f>SUM('ANEXO VII OCTUBRE'!D17+'ANEXO VII NOVIEMBRE'!D17+'ANEXO VII DICIEMBRE'!D17)</f>
        <v>209683</v>
      </c>
      <c r="E17" s="12">
        <f>SUM('ANEXO VII OCTUBRE'!E17+'ANEXO VII NOVIEMBRE'!E17+'ANEXO VII DICIEMBRE'!E17)</f>
        <v>120243</v>
      </c>
      <c r="F17" s="12">
        <f>SUM('ANEXO VII OCTUBRE'!F17+'ANEXO VII NOVIEMBRE'!F17+'ANEXO VII DICIEMBRE'!F17)</f>
        <v>216060</v>
      </c>
      <c r="G17" s="12">
        <f>SUM('ANEXO VII OCTUBRE'!G17+'ANEXO VII NOVIEMBRE'!G17+'ANEXO VII DICIEMBRE'!G17)</f>
        <v>25458</v>
      </c>
      <c r="H17" s="10">
        <f>SUM('ANEXO VII OCTUBRE'!H17+'ANEXO VII NOVIEMBRE'!H17+'ANEXO VII DICIEMBRE'!H17)</f>
        <v>162815</v>
      </c>
      <c r="I17" s="10">
        <f>'ANEXO VII OCTUBRE'!I17+'ANEXO VII NOVIEMBRE'!I17+'ANEXO VII DICIEMBRE'!I17</f>
        <v>58438</v>
      </c>
      <c r="J17" s="10">
        <f>'ANEXO VII OCTUBRE'!J17+'ANEXO VII NOVIEMBRE'!J17</f>
        <v>39106</v>
      </c>
      <c r="K17" s="10">
        <f>'ANEXO VII NOVIEMBRE'!K17+'ANEXO VII DICIEMBRE'!J17</f>
        <v>22298</v>
      </c>
      <c r="L17" s="10">
        <f>'ANEXO VII NOVIEMBRE'!L17+'ANEXO VII DICIEMBRE'!K17</f>
        <v>27366</v>
      </c>
      <c r="M17" s="10">
        <f>+'ANEXO VII OCTUBRE'!K17+'ANEXO VII NOVIEMBRE'!M17+'ANEXO VII DICIEMBRE'!L17</f>
        <v>646855</v>
      </c>
      <c r="N17" s="10">
        <f>'ANEXO VII OCTUBRE'!L17+'ANEXO VII NOVIEMBRE'!N17+'ANEXO VII DICIEMBRE'!M17</f>
        <v>104518</v>
      </c>
      <c r="O17" s="10">
        <f>'ANEXO VII OCTUBRE'!M17</f>
        <v>39304</v>
      </c>
      <c r="P17" s="11">
        <f>SUM(B17:O17)</f>
        <v>12126563</v>
      </c>
      <c r="S17" s="19"/>
    </row>
    <row r="18" spans="1:19" x14ac:dyDescent="0.25">
      <c r="A18" s="6" t="s">
        <v>18</v>
      </c>
      <c r="B18" s="12">
        <f>SUM('ANEXO VII OCTUBRE'!B18+'ANEXO VII NOVIEMBRE'!B18+'ANEXO VII DICIEMBRE'!B18)</f>
        <v>9895557</v>
      </c>
      <c r="C18" s="12">
        <f>SUM('ANEXO VII OCTUBRE'!C18+'ANEXO VII NOVIEMBRE'!C18+'ANEXO VII DICIEMBRE'!C18)</f>
        <v>2714939</v>
      </c>
      <c r="D18" s="12">
        <f>SUM('ANEXO VII OCTUBRE'!D18+'ANEXO VII NOVIEMBRE'!D18+'ANEXO VII DICIEMBRE'!D18)</f>
        <v>252927</v>
      </c>
      <c r="E18" s="12">
        <f>SUM('ANEXO VII OCTUBRE'!E18+'ANEXO VII NOVIEMBRE'!E18+'ANEXO VII DICIEMBRE'!E18)</f>
        <v>145042</v>
      </c>
      <c r="F18" s="12">
        <f>SUM('ANEXO VII OCTUBRE'!F18+'ANEXO VII NOVIEMBRE'!F18+'ANEXO VII DICIEMBRE'!F18)</f>
        <v>264261</v>
      </c>
      <c r="G18" s="12">
        <f>SUM('ANEXO VII OCTUBRE'!G18+'ANEXO VII NOVIEMBRE'!G18+'ANEXO VII DICIEMBRE'!G18)</f>
        <v>30708</v>
      </c>
      <c r="H18" s="10">
        <f>SUM('ANEXO VII OCTUBRE'!H18+'ANEXO VII NOVIEMBRE'!H18+'ANEXO VII DICIEMBRE'!H18)</f>
        <v>199139</v>
      </c>
      <c r="I18" s="10">
        <f>'ANEXO VII OCTUBRE'!I18+'ANEXO VII NOVIEMBRE'!I18+'ANEXO VII DICIEMBRE'!I18</f>
        <v>182381</v>
      </c>
      <c r="J18" s="10">
        <f>'ANEXO VII OCTUBRE'!J18+'ANEXO VII NOVIEMBRE'!J18</f>
        <v>122049</v>
      </c>
      <c r="K18" s="10">
        <f>'ANEXO VII NOVIEMBRE'!K18+'ANEXO VII DICIEMBRE'!J18</f>
        <v>69592</v>
      </c>
      <c r="L18" s="10">
        <f>'ANEXO VII NOVIEMBRE'!L18+'ANEXO VII DICIEMBRE'!K18</f>
        <v>85408</v>
      </c>
      <c r="M18" s="10">
        <f>+'ANEXO VII OCTUBRE'!K18+'ANEXO VII NOVIEMBRE'!M18+'ANEXO VII DICIEMBRE'!L18</f>
        <v>961949</v>
      </c>
      <c r="N18" s="10">
        <f>'ANEXO VII OCTUBRE'!L18+'ANEXO VII NOVIEMBRE'!N18+'ANEXO VII DICIEMBRE'!M18</f>
        <v>127836</v>
      </c>
      <c r="O18" s="10">
        <f>'ANEXO VII OCTUBRE'!M18</f>
        <v>48072</v>
      </c>
      <c r="P18" s="11">
        <f>SUM(B18:O18)</f>
        <v>15099860</v>
      </c>
      <c r="S18" s="19"/>
    </row>
    <row r="19" spans="1:19" x14ac:dyDescent="0.25">
      <c r="A19" s="6" t="s">
        <v>19</v>
      </c>
      <c r="B19" s="12">
        <f>SUM('ANEXO VII OCTUBRE'!B19+'ANEXO VII NOVIEMBRE'!B19+'ANEXO VII DICIEMBRE'!B19)</f>
        <v>9194920</v>
      </c>
      <c r="C19" s="12">
        <f>SUM('ANEXO VII OCTUBRE'!C19+'ANEXO VII NOVIEMBRE'!C19+'ANEXO VII DICIEMBRE'!C19)</f>
        <v>2522712</v>
      </c>
      <c r="D19" s="12">
        <f>SUM('ANEXO VII OCTUBRE'!D19+'ANEXO VII NOVIEMBRE'!D19+'ANEXO VII DICIEMBRE'!D19)</f>
        <v>235020</v>
      </c>
      <c r="E19" s="12">
        <f>SUM('ANEXO VII OCTUBRE'!E19+'ANEXO VII NOVIEMBRE'!E19+'ANEXO VII DICIEMBRE'!E19)</f>
        <v>134772</v>
      </c>
      <c r="F19" s="12">
        <f>SUM('ANEXO VII OCTUBRE'!F19+'ANEXO VII NOVIEMBRE'!F19+'ANEXO VII DICIEMBRE'!F19)</f>
        <v>244014</v>
      </c>
      <c r="G19" s="12">
        <f>SUM('ANEXO VII OCTUBRE'!G19+'ANEXO VII NOVIEMBRE'!G19+'ANEXO VII DICIEMBRE'!G19)</f>
        <v>28536</v>
      </c>
      <c r="H19" s="10">
        <f>SUM('ANEXO VII OCTUBRE'!H19+'ANEXO VII NOVIEMBRE'!H19+'ANEXO VII DICIEMBRE'!H19)</f>
        <v>183881</v>
      </c>
      <c r="I19" s="10">
        <f>'ANEXO VII OCTUBRE'!I19+'ANEXO VII NOVIEMBRE'!I19+'ANEXO VII DICIEMBRE'!I19</f>
        <v>136903</v>
      </c>
      <c r="J19" s="10">
        <f>'ANEXO VII OCTUBRE'!J19+'ANEXO VII NOVIEMBRE'!J19</f>
        <v>91615</v>
      </c>
      <c r="K19" s="10">
        <f>'ANEXO VII NOVIEMBRE'!K19+'ANEXO VII DICIEMBRE'!J19</f>
        <v>52240</v>
      </c>
      <c r="L19" s="10">
        <f>'ANEXO VII NOVIEMBRE'!L19+'ANEXO VII DICIEMBRE'!K19</f>
        <v>64110</v>
      </c>
      <c r="M19" s="10">
        <f>+'ANEXO VII OCTUBRE'!K19+'ANEXO VII NOVIEMBRE'!M19+'ANEXO VII DICIEMBRE'!L19</f>
        <v>0</v>
      </c>
      <c r="N19" s="10">
        <f>'ANEXO VII OCTUBRE'!L19+'ANEXO VII NOVIEMBRE'!N19+'ANEXO VII DICIEMBRE'!M19</f>
        <v>118040</v>
      </c>
      <c r="O19" s="10">
        <f>'ANEXO VII OCTUBRE'!M19</f>
        <v>44389</v>
      </c>
      <c r="P19" s="11">
        <f>SUM(B19:O19)</f>
        <v>13051152</v>
      </c>
      <c r="S19" s="19"/>
    </row>
    <row r="20" spans="1:19" x14ac:dyDescent="0.25">
      <c r="A20" s="6" t="s">
        <v>20</v>
      </c>
      <c r="B20" s="12">
        <f>SUM('ANEXO VII OCTUBRE'!B20+'ANEXO VII NOVIEMBRE'!B20+'ANEXO VII DICIEMBRE'!B20)</f>
        <v>44463240</v>
      </c>
      <c r="C20" s="12">
        <f>SUM('ANEXO VII OCTUBRE'!C20+'ANEXO VII NOVIEMBRE'!C20+'ANEXO VII DICIEMBRE'!C20)</f>
        <v>12198907</v>
      </c>
      <c r="D20" s="12">
        <f>SUM('ANEXO VII OCTUBRE'!D20+'ANEXO VII NOVIEMBRE'!D20+'ANEXO VII DICIEMBRE'!D20)</f>
        <v>1136468</v>
      </c>
      <c r="E20" s="12">
        <f>SUM('ANEXO VII OCTUBRE'!E20+'ANEXO VII NOVIEMBRE'!E20+'ANEXO VII DICIEMBRE'!E20)</f>
        <v>651709</v>
      </c>
      <c r="F20" s="12">
        <f>SUM('ANEXO VII OCTUBRE'!F20+'ANEXO VII NOVIEMBRE'!F20+'ANEXO VII DICIEMBRE'!F20)</f>
        <v>1264194</v>
      </c>
      <c r="G20" s="12">
        <f>SUM('ANEXO VII OCTUBRE'!G20+'ANEXO VII NOVIEMBRE'!G20+'ANEXO VII DICIEMBRE'!G20)</f>
        <v>137985</v>
      </c>
      <c r="H20" s="10">
        <f>SUM('ANEXO VII OCTUBRE'!H20+'ANEXO VII NOVIEMBRE'!H20+'ANEXO VII DICIEMBRE'!H20)</f>
        <v>952656</v>
      </c>
      <c r="I20" s="10">
        <f>'ANEXO VII OCTUBRE'!I20+'ANEXO VII NOVIEMBRE'!I20+'ANEXO VII DICIEMBRE'!I20</f>
        <v>1602159</v>
      </c>
      <c r="J20" s="10">
        <f>'ANEXO VII OCTUBRE'!J20+'ANEXO VII NOVIEMBRE'!J20</f>
        <v>1072161</v>
      </c>
      <c r="K20" s="10">
        <f>'ANEXO VII NOVIEMBRE'!K20+'ANEXO VII DICIEMBRE'!J20</f>
        <v>611350</v>
      </c>
      <c r="L20" s="10">
        <f>'ANEXO VII NOVIEMBRE'!L20+'ANEXO VII DICIEMBRE'!K20</f>
        <v>750280</v>
      </c>
      <c r="M20" s="10">
        <f>+'ANEXO VII OCTUBRE'!K20+'ANEXO VII NOVIEMBRE'!M20+'ANEXO VII DICIEMBRE'!L20</f>
        <v>5975427</v>
      </c>
      <c r="N20" s="10">
        <f>'ANEXO VII OCTUBRE'!L20+'ANEXO VII NOVIEMBRE'!N20+'ANEXO VII DICIEMBRE'!M20</f>
        <v>611547</v>
      </c>
      <c r="O20" s="10">
        <f>'ANEXO VII OCTUBRE'!M20</f>
        <v>229972</v>
      </c>
      <c r="P20" s="11">
        <f>SUM(B20:O20)</f>
        <v>71658055</v>
      </c>
      <c r="S20" s="19"/>
    </row>
    <row r="21" spans="1:19" x14ac:dyDescent="0.25">
      <c r="A21" s="6" t="s">
        <v>21</v>
      </c>
      <c r="B21" s="12">
        <f>SUM('ANEXO VII OCTUBRE'!B21+'ANEXO VII NOVIEMBRE'!B21+'ANEXO VII DICIEMBRE'!B21)</f>
        <v>16088509</v>
      </c>
      <c r="C21" s="12">
        <f>SUM('ANEXO VII OCTUBRE'!C21+'ANEXO VII NOVIEMBRE'!C21+'ANEXO VII DICIEMBRE'!C21)</f>
        <v>4414034</v>
      </c>
      <c r="D21" s="12">
        <f>SUM('ANEXO VII OCTUBRE'!D21+'ANEXO VII NOVIEMBRE'!D21+'ANEXO VII DICIEMBRE'!D21)</f>
        <v>411219</v>
      </c>
      <c r="E21" s="12">
        <f>SUM('ANEXO VII OCTUBRE'!E21+'ANEXO VII NOVIEMBRE'!E21+'ANEXO VII DICIEMBRE'!E21)</f>
        <v>235814</v>
      </c>
      <c r="F21" s="12">
        <f>SUM('ANEXO VII OCTUBRE'!F21+'ANEXO VII NOVIEMBRE'!F21+'ANEXO VII DICIEMBRE'!F21)</f>
        <v>424695</v>
      </c>
      <c r="G21" s="12">
        <f>SUM('ANEXO VII OCTUBRE'!G21+'ANEXO VII NOVIEMBRE'!G21+'ANEXO VII DICIEMBRE'!G21)</f>
        <v>49929</v>
      </c>
      <c r="H21" s="10">
        <f>SUM('ANEXO VII OCTUBRE'!H21+'ANEXO VII NOVIEMBRE'!H21+'ANEXO VII DICIEMBRE'!H21)</f>
        <v>320036</v>
      </c>
      <c r="I21" s="10">
        <f>'ANEXO VII OCTUBRE'!I21+'ANEXO VII NOVIEMBRE'!I21+'ANEXO VII DICIEMBRE'!I21</f>
        <v>429128</v>
      </c>
      <c r="J21" s="10">
        <f>'ANEXO VII OCTUBRE'!J21+'ANEXO VII NOVIEMBRE'!J21</f>
        <v>287171</v>
      </c>
      <c r="K21" s="10">
        <f>'ANEXO VII NOVIEMBRE'!K21+'ANEXO VII DICIEMBRE'!J21</f>
        <v>163746</v>
      </c>
      <c r="L21" s="10">
        <f>'ANEXO VII NOVIEMBRE'!L21+'ANEXO VII DICIEMBRE'!K21</f>
        <v>200958</v>
      </c>
      <c r="M21" s="10">
        <f>+'ANEXO VII OCTUBRE'!K21+'ANEXO VII NOVIEMBRE'!M21+'ANEXO VII DICIEMBRE'!L21</f>
        <v>795574</v>
      </c>
      <c r="N21" s="10">
        <f>'ANEXO VII OCTUBRE'!L21+'ANEXO VII NOVIEMBRE'!N21+'ANEXO VII DICIEMBRE'!M21</f>
        <v>205444</v>
      </c>
      <c r="O21" s="10">
        <f>'ANEXO VII OCTUBRE'!M21</f>
        <v>77257</v>
      </c>
      <c r="P21" s="11">
        <f>SUM(B21:O21)</f>
        <v>24103514</v>
      </c>
      <c r="S21" s="19"/>
    </row>
    <row r="22" spans="1:19" x14ac:dyDescent="0.25">
      <c r="A22" s="6" t="s">
        <v>22</v>
      </c>
      <c r="B22" s="12">
        <f>SUM('ANEXO VII OCTUBRE'!B22+'ANEXO VII NOVIEMBRE'!B22+'ANEXO VII DICIEMBRE'!B22)</f>
        <v>8905751</v>
      </c>
      <c r="C22" s="12">
        <f>SUM('ANEXO VII OCTUBRE'!C22+'ANEXO VII NOVIEMBRE'!C22+'ANEXO VII DICIEMBRE'!C22)</f>
        <v>2443376</v>
      </c>
      <c r="D22" s="12">
        <f>SUM('ANEXO VII OCTUBRE'!D22+'ANEXO VII NOVIEMBRE'!D22+'ANEXO VII DICIEMBRE'!D22)</f>
        <v>227629</v>
      </c>
      <c r="E22" s="12">
        <f>SUM('ANEXO VII OCTUBRE'!E22+'ANEXO VII NOVIEMBRE'!E22+'ANEXO VII DICIEMBRE'!E22)</f>
        <v>130534</v>
      </c>
      <c r="F22" s="12">
        <f>SUM('ANEXO VII OCTUBRE'!F22+'ANEXO VII NOVIEMBRE'!F22+'ANEXO VII DICIEMBRE'!F22)</f>
        <v>237801</v>
      </c>
      <c r="G22" s="12">
        <f>SUM('ANEXO VII OCTUBRE'!G22+'ANEXO VII NOVIEMBRE'!G22+'ANEXO VII DICIEMBRE'!G22)</f>
        <v>27639</v>
      </c>
      <c r="H22" s="10">
        <f>SUM('ANEXO VII OCTUBRE'!H22+'ANEXO VII NOVIEMBRE'!H22+'ANEXO VII DICIEMBRE'!H22)</f>
        <v>179199</v>
      </c>
      <c r="I22" s="10">
        <f>'ANEXO VII OCTUBRE'!I22+'ANEXO VII NOVIEMBRE'!I22+'ANEXO VII DICIEMBRE'!I22</f>
        <v>124197</v>
      </c>
      <c r="J22" s="10">
        <f>'ANEXO VII OCTUBRE'!J22+'ANEXO VII NOVIEMBRE'!J22</f>
        <v>83112</v>
      </c>
      <c r="K22" s="10">
        <f>'ANEXO VII NOVIEMBRE'!K22+'ANEXO VII DICIEMBRE'!J22</f>
        <v>47390</v>
      </c>
      <c r="L22" s="10">
        <f>'ANEXO VII NOVIEMBRE'!L22+'ANEXO VII DICIEMBRE'!K22</f>
        <v>58160</v>
      </c>
      <c r="M22" s="10">
        <f>+'ANEXO VII OCTUBRE'!K22+'ANEXO VII NOVIEMBRE'!M22+'ANEXO VII DICIEMBRE'!L22</f>
        <v>201336</v>
      </c>
      <c r="N22" s="10">
        <f>'ANEXO VII OCTUBRE'!L22+'ANEXO VII NOVIEMBRE'!N22+'ANEXO VII DICIEMBRE'!M22</f>
        <v>115035</v>
      </c>
      <c r="O22" s="10">
        <f>'ANEXO VII OCTUBRE'!M22</f>
        <v>43259</v>
      </c>
      <c r="P22" s="11">
        <f>SUM(B22:O22)</f>
        <v>12824418</v>
      </c>
      <c r="S22" s="19"/>
    </row>
    <row r="23" spans="1:19" x14ac:dyDescent="0.25">
      <c r="A23" s="6" t="s">
        <v>23</v>
      </c>
      <c r="B23" s="12">
        <f>SUM('ANEXO VII OCTUBRE'!B23+'ANEXO VII NOVIEMBRE'!B23+'ANEXO VII DICIEMBRE'!B23)</f>
        <v>8290554</v>
      </c>
      <c r="C23" s="12">
        <f>SUM('ANEXO VII OCTUBRE'!C23+'ANEXO VII NOVIEMBRE'!C23+'ANEXO VII DICIEMBRE'!C23)</f>
        <v>2274591</v>
      </c>
      <c r="D23" s="12">
        <f>SUM('ANEXO VII OCTUBRE'!D23+'ANEXO VII NOVIEMBRE'!D23+'ANEXO VII DICIEMBRE'!D23)</f>
        <v>211905</v>
      </c>
      <c r="E23" s="12">
        <f>SUM('ANEXO VII OCTUBRE'!E23+'ANEXO VII NOVIEMBRE'!E23+'ANEXO VII DICIEMBRE'!E23)</f>
        <v>121517</v>
      </c>
      <c r="F23" s="12">
        <f>SUM('ANEXO VII OCTUBRE'!F23+'ANEXO VII NOVIEMBRE'!F23+'ANEXO VII DICIEMBRE'!F23)</f>
        <v>218688</v>
      </c>
      <c r="G23" s="12">
        <f>SUM('ANEXO VII OCTUBRE'!G23+'ANEXO VII NOVIEMBRE'!G23+'ANEXO VII DICIEMBRE'!G23)</f>
        <v>25728</v>
      </c>
      <c r="H23" s="10">
        <f>SUM('ANEXO VII OCTUBRE'!H23+'ANEXO VII NOVIEMBRE'!H23+'ANEXO VII DICIEMBRE'!H23)</f>
        <v>164797</v>
      </c>
      <c r="I23" s="10">
        <f>'ANEXO VII OCTUBRE'!I23+'ANEXO VII NOVIEMBRE'!I23+'ANEXO VII DICIEMBRE'!I23</f>
        <v>71814</v>
      </c>
      <c r="J23" s="10">
        <f>'ANEXO VII OCTUBRE'!J23+'ANEXO VII NOVIEMBRE'!J23</f>
        <v>48058</v>
      </c>
      <c r="K23" s="10">
        <f>'ANEXO VII NOVIEMBRE'!K23+'ANEXO VII DICIEMBRE'!J23</f>
        <v>27402</v>
      </c>
      <c r="L23" s="10">
        <f>'ANEXO VII NOVIEMBRE'!L23+'ANEXO VII DICIEMBRE'!K23</f>
        <v>33630</v>
      </c>
      <c r="M23" s="10">
        <f>+'ANEXO VII OCTUBRE'!K23+'ANEXO VII NOVIEMBRE'!M23+'ANEXO VII DICIEMBRE'!L23</f>
        <v>131568</v>
      </c>
      <c r="N23" s="10">
        <f>'ANEXO VII OCTUBRE'!L23+'ANEXO VII NOVIEMBRE'!N23+'ANEXO VII DICIEMBRE'!M23</f>
        <v>105789</v>
      </c>
      <c r="O23" s="10">
        <f>'ANEXO VII OCTUBRE'!M23</f>
        <v>39782</v>
      </c>
      <c r="P23" s="11">
        <f>SUM(B23:O23)</f>
        <v>11765823</v>
      </c>
      <c r="S23" s="19"/>
    </row>
    <row r="24" spans="1:19" x14ac:dyDescent="0.25">
      <c r="A24" s="6" t="s">
        <v>24</v>
      </c>
      <c r="B24" s="12">
        <f>SUM('ANEXO VII OCTUBRE'!B24+'ANEXO VII NOVIEMBRE'!B24+'ANEXO VII DICIEMBRE'!B24)</f>
        <v>8717067</v>
      </c>
      <c r="C24" s="12">
        <f>SUM('ANEXO VII OCTUBRE'!C24+'ANEXO VII NOVIEMBRE'!C24+'ANEXO VII DICIEMBRE'!C24)</f>
        <v>2391609</v>
      </c>
      <c r="D24" s="12">
        <f>SUM('ANEXO VII OCTUBRE'!D24+'ANEXO VII NOVIEMBRE'!D24+'ANEXO VII DICIEMBRE'!D24)</f>
        <v>222806</v>
      </c>
      <c r="E24" s="12">
        <f>SUM('ANEXO VII OCTUBRE'!E24+'ANEXO VII NOVIEMBRE'!E24+'ANEXO VII DICIEMBRE'!E24)</f>
        <v>127767</v>
      </c>
      <c r="F24" s="12">
        <f>SUM('ANEXO VII OCTUBRE'!F24+'ANEXO VII NOVIEMBRE'!F24+'ANEXO VII DICIEMBRE'!F24)</f>
        <v>229914</v>
      </c>
      <c r="G24" s="12">
        <f>SUM('ANEXO VII OCTUBRE'!G24+'ANEXO VII NOVIEMBRE'!G24+'ANEXO VII DICIEMBRE'!G24)</f>
        <v>27051</v>
      </c>
      <c r="H24" s="10">
        <f>SUM('ANEXO VII OCTUBRE'!H24+'ANEXO VII NOVIEMBRE'!H24+'ANEXO VII DICIEMBRE'!H24)</f>
        <v>173256</v>
      </c>
      <c r="I24" s="10">
        <f>'ANEXO VII OCTUBRE'!I24+'ANEXO VII NOVIEMBRE'!I24+'ANEXO VII DICIEMBRE'!I24</f>
        <v>117559</v>
      </c>
      <c r="J24" s="10">
        <f>'ANEXO VII OCTUBRE'!J24+'ANEXO VII NOVIEMBRE'!J24</f>
        <v>78671</v>
      </c>
      <c r="K24" s="10">
        <f>'ANEXO VII NOVIEMBRE'!K24+'ANEXO VII DICIEMBRE'!J24</f>
        <v>44858</v>
      </c>
      <c r="L24" s="10">
        <f>'ANEXO VII NOVIEMBRE'!L24+'ANEXO VII DICIEMBRE'!K24</f>
        <v>55052</v>
      </c>
      <c r="M24" s="10">
        <f>+'ANEXO VII OCTUBRE'!K24+'ANEXO VII NOVIEMBRE'!M24+'ANEXO VII DICIEMBRE'!L24</f>
        <v>829318</v>
      </c>
      <c r="N24" s="10">
        <f>'ANEXO VII OCTUBRE'!L24+'ANEXO VII NOVIEMBRE'!N24+'ANEXO VII DICIEMBRE'!M24</f>
        <v>111219</v>
      </c>
      <c r="O24" s="10">
        <f>'ANEXO VII OCTUBRE'!M24</f>
        <v>41824</v>
      </c>
      <c r="P24" s="11">
        <f>SUM(B24:O24)</f>
        <v>13167971</v>
      </c>
      <c r="S24" s="19"/>
    </row>
    <row r="25" spans="1:19" x14ac:dyDescent="0.25">
      <c r="A25" s="6" t="s">
        <v>25</v>
      </c>
      <c r="B25" s="12">
        <f>SUM('ANEXO VII OCTUBRE'!B25+'ANEXO VII NOVIEMBRE'!B25+'ANEXO VII DICIEMBRE'!B25)</f>
        <v>9416215</v>
      </c>
      <c r="C25" s="12">
        <f>SUM('ANEXO VII OCTUBRE'!C25+'ANEXO VII NOVIEMBRE'!C25+'ANEXO VII DICIEMBRE'!C25)</f>
        <v>2583427</v>
      </c>
      <c r="D25" s="12">
        <f>SUM('ANEXO VII OCTUBRE'!D25+'ANEXO VII NOVIEMBRE'!D25+'ANEXO VII DICIEMBRE'!D25)</f>
        <v>240676</v>
      </c>
      <c r="E25" s="12">
        <f>SUM('ANEXO VII OCTUBRE'!E25+'ANEXO VII NOVIEMBRE'!E25+'ANEXO VII DICIEMBRE'!E25)</f>
        <v>138016</v>
      </c>
      <c r="F25" s="12">
        <f>SUM('ANEXO VII OCTUBRE'!F25+'ANEXO VII NOVIEMBRE'!F25+'ANEXO VII DICIEMBRE'!F25)</f>
        <v>249723</v>
      </c>
      <c r="G25" s="12">
        <f>SUM('ANEXO VII OCTUBRE'!G25+'ANEXO VII NOVIEMBRE'!G25+'ANEXO VII DICIEMBRE'!G25)</f>
        <v>29223</v>
      </c>
      <c r="H25" s="10">
        <f>SUM('ANEXO VII OCTUBRE'!H25+'ANEXO VII NOVIEMBRE'!H25+'ANEXO VII DICIEMBRE'!H25)</f>
        <v>188183</v>
      </c>
      <c r="I25" s="10">
        <f>'ANEXO VII OCTUBRE'!I25+'ANEXO VII NOVIEMBRE'!I25+'ANEXO VII DICIEMBRE'!I25</f>
        <v>142981</v>
      </c>
      <c r="J25" s="10">
        <f>'ANEXO VII OCTUBRE'!J25+'ANEXO VII NOVIEMBRE'!J25</f>
        <v>95683</v>
      </c>
      <c r="K25" s="10">
        <f>'ANEXO VII NOVIEMBRE'!K25+'ANEXO VII DICIEMBRE'!J25</f>
        <v>54558</v>
      </c>
      <c r="L25" s="10">
        <f>'ANEXO VII NOVIEMBRE'!L25+'ANEXO VII DICIEMBRE'!K25</f>
        <v>66956</v>
      </c>
      <c r="M25" s="10">
        <f>+'ANEXO VII OCTUBRE'!K25+'ANEXO VII NOVIEMBRE'!M25+'ANEXO VII DICIEMBRE'!L25</f>
        <v>1900418</v>
      </c>
      <c r="N25" s="10">
        <f>'ANEXO VII OCTUBRE'!L25+'ANEXO VII NOVIEMBRE'!N25+'ANEXO VII DICIEMBRE'!M25</f>
        <v>120802</v>
      </c>
      <c r="O25" s="10">
        <f>'ANEXO VII OCTUBRE'!M25</f>
        <v>45428</v>
      </c>
      <c r="P25" s="11">
        <f>SUM(B25:O25)</f>
        <v>15272289</v>
      </c>
      <c r="S25" s="19"/>
    </row>
    <row r="26" spans="1:19" x14ac:dyDescent="0.25">
      <c r="A26" s="6" t="s">
        <v>26</v>
      </c>
      <c r="B26" s="12">
        <f>SUM('ANEXO VII OCTUBRE'!B26+'ANEXO VII NOVIEMBRE'!B26+'ANEXO VII DICIEMBRE'!B26)</f>
        <v>12205434</v>
      </c>
      <c r="C26" s="12">
        <f>SUM('ANEXO VII OCTUBRE'!C26+'ANEXO VII NOVIEMBRE'!C26+'ANEXO VII DICIEMBRE'!C26)</f>
        <v>3348675</v>
      </c>
      <c r="D26" s="12">
        <f>SUM('ANEXO VII OCTUBRE'!D26+'ANEXO VII NOVIEMBRE'!D26+'ANEXO VII DICIEMBRE'!D26)</f>
        <v>311968</v>
      </c>
      <c r="E26" s="12">
        <f>SUM('ANEXO VII OCTUBRE'!E26+'ANEXO VII NOVIEMBRE'!E26+'ANEXO VII DICIEMBRE'!E26)</f>
        <v>178898</v>
      </c>
      <c r="F26" s="12">
        <f>SUM('ANEXO VII OCTUBRE'!F26+'ANEXO VII NOVIEMBRE'!F26+'ANEXO VII DICIEMBRE'!F26)</f>
        <v>323994</v>
      </c>
      <c r="G26" s="12">
        <f>SUM('ANEXO VII OCTUBRE'!G26+'ANEXO VII NOVIEMBRE'!G26+'ANEXO VII DICIEMBRE'!G26)</f>
        <v>37878</v>
      </c>
      <c r="H26" s="10">
        <f>SUM('ANEXO VII OCTUBRE'!H26+'ANEXO VII NOVIEMBRE'!H26+'ANEXO VII DICIEMBRE'!H26)</f>
        <v>244153</v>
      </c>
      <c r="I26" s="10">
        <f>'ANEXO VII OCTUBRE'!I26+'ANEXO VII NOVIEMBRE'!I26+'ANEXO VII DICIEMBRE'!I26</f>
        <v>297716</v>
      </c>
      <c r="J26" s="10">
        <f>'ANEXO VII OCTUBRE'!J26+'ANEXO VII NOVIEMBRE'!J26</f>
        <v>199231</v>
      </c>
      <c r="K26" s="10">
        <f>'ANEXO VII NOVIEMBRE'!K26+'ANEXO VII DICIEMBRE'!J26</f>
        <v>113602</v>
      </c>
      <c r="L26" s="10">
        <f>'ANEXO VII NOVIEMBRE'!L26+'ANEXO VII DICIEMBRE'!K26</f>
        <v>139418</v>
      </c>
      <c r="M26" s="10">
        <f>+'ANEXO VII OCTUBRE'!K26+'ANEXO VII NOVIEMBRE'!M26+'ANEXO VII DICIEMBRE'!L26</f>
        <v>654329</v>
      </c>
      <c r="N26" s="10">
        <f>'ANEXO VII OCTUBRE'!L26+'ANEXO VII NOVIEMBRE'!N26+'ANEXO VII DICIEMBRE'!M26</f>
        <v>156731</v>
      </c>
      <c r="O26" s="10">
        <f>'ANEXO VII OCTUBRE'!M26</f>
        <v>58939</v>
      </c>
      <c r="P26" s="11">
        <f>SUM(B26:O26)</f>
        <v>18270966</v>
      </c>
      <c r="S26" s="19"/>
    </row>
    <row r="27" spans="1:19" x14ac:dyDescent="0.25">
      <c r="A27" s="6" t="s">
        <v>27</v>
      </c>
      <c r="B27" s="12">
        <f>SUM('ANEXO VII OCTUBRE'!B27+'ANEXO VII NOVIEMBRE'!B27+'ANEXO VII DICIEMBRE'!B27)</f>
        <v>29911617</v>
      </c>
      <c r="C27" s="12">
        <f>SUM('ANEXO VII OCTUBRE'!C27+'ANEXO VII NOVIEMBRE'!C27+'ANEXO VII DICIEMBRE'!C27)</f>
        <v>8206532</v>
      </c>
      <c r="D27" s="12">
        <f>SUM('ANEXO VII OCTUBRE'!D27+'ANEXO VII NOVIEMBRE'!D27+'ANEXO VII DICIEMBRE'!D27)</f>
        <v>764533</v>
      </c>
      <c r="E27" s="12">
        <f>SUM('ANEXO VII OCTUBRE'!E27+'ANEXO VII NOVIEMBRE'!E27+'ANEXO VII DICIEMBRE'!E27)</f>
        <v>438422</v>
      </c>
      <c r="F27" s="12">
        <f>SUM('ANEXO VII OCTUBRE'!F27+'ANEXO VII NOVIEMBRE'!F27+'ANEXO VII DICIEMBRE'!F27)</f>
        <v>764427</v>
      </c>
      <c r="G27" s="12">
        <f>SUM('ANEXO VII OCTUBRE'!G27+'ANEXO VII NOVIEMBRE'!G27+'ANEXO VII DICIEMBRE'!G27)</f>
        <v>92826</v>
      </c>
      <c r="H27" s="10">
        <f>SUM('ANEXO VII OCTUBRE'!H27+'ANEXO VII NOVIEMBRE'!H27+'ANEXO VII DICIEMBRE'!H27)</f>
        <v>576049</v>
      </c>
      <c r="I27" s="10">
        <f>'ANEXO VII OCTUBRE'!I27+'ANEXO VII NOVIEMBRE'!I27+'ANEXO VII DICIEMBRE'!I27</f>
        <v>909581</v>
      </c>
      <c r="J27" s="10">
        <f>'ANEXO VII OCTUBRE'!J27+'ANEXO VII NOVIEMBRE'!J27</f>
        <v>608690</v>
      </c>
      <c r="K27" s="10">
        <f>'ANEXO VII NOVIEMBRE'!K27+'ANEXO VII DICIEMBRE'!J27</f>
        <v>347077</v>
      </c>
      <c r="L27" s="10">
        <f>'ANEXO VII NOVIEMBRE'!L27+'ANEXO VII DICIEMBRE'!K27</f>
        <v>425950</v>
      </c>
      <c r="M27" s="10">
        <f>+'ANEXO VII OCTUBRE'!K27+'ANEXO VII NOVIEMBRE'!M27+'ANEXO VII DICIEMBRE'!L27</f>
        <v>2375691</v>
      </c>
      <c r="N27" s="10">
        <f>'ANEXO VII OCTUBRE'!L27+'ANEXO VII NOVIEMBRE'!N27+'ANEXO VII DICIEMBRE'!M27</f>
        <v>369788</v>
      </c>
      <c r="O27" s="10">
        <f>'ANEXO VII OCTUBRE'!M27</f>
        <v>139059</v>
      </c>
      <c r="P27" s="11">
        <f>SUM(B27:O27)</f>
        <v>45930242</v>
      </c>
      <c r="S27" s="19"/>
    </row>
    <row r="28" spans="1:19" x14ac:dyDescent="0.25">
      <c r="A28" s="6" t="s">
        <v>28</v>
      </c>
      <c r="B28" s="12">
        <f>SUM('ANEXO VII OCTUBRE'!B28+'ANEXO VII NOVIEMBRE'!B28+'ANEXO VII DICIEMBRE'!B28)</f>
        <v>8992137</v>
      </c>
      <c r="C28" s="12">
        <f>SUM('ANEXO VII OCTUBRE'!C28+'ANEXO VII NOVIEMBRE'!C28+'ANEXO VII DICIEMBRE'!C28)</f>
        <v>2467077</v>
      </c>
      <c r="D28" s="12">
        <f>SUM('ANEXO VII OCTUBRE'!D28+'ANEXO VII NOVIEMBRE'!D28+'ANEXO VII DICIEMBRE'!D28)</f>
        <v>229836</v>
      </c>
      <c r="E28" s="12">
        <f>SUM('ANEXO VII OCTUBRE'!E28+'ANEXO VII NOVIEMBRE'!E28+'ANEXO VII DICIEMBRE'!E28)</f>
        <v>131801</v>
      </c>
      <c r="F28" s="12">
        <f>SUM('ANEXO VII OCTUBRE'!F28+'ANEXO VII NOVIEMBRE'!F28+'ANEXO VII DICIEMBRE'!F28)</f>
        <v>238638</v>
      </c>
      <c r="G28" s="12">
        <f>SUM('ANEXO VII OCTUBRE'!G28+'ANEXO VII NOVIEMBRE'!G28+'ANEXO VII DICIEMBRE'!G28)</f>
        <v>27906</v>
      </c>
      <c r="H28" s="10">
        <f>SUM('ANEXO VII OCTUBRE'!H28+'ANEXO VII NOVIEMBRE'!H28+'ANEXO VII DICIEMBRE'!H28)</f>
        <v>179831</v>
      </c>
      <c r="I28" s="10">
        <f>'ANEXO VII OCTUBRE'!I28+'ANEXO VII NOVIEMBRE'!I28+'ANEXO VII DICIEMBRE'!I28</f>
        <v>123303</v>
      </c>
      <c r="J28" s="10">
        <f>'ANEXO VII OCTUBRE'!J28+'ANEXO VII NOVIEMBRE'!J28</f>
        <v>82515</v>
      </c>
      <c r="K28" s="10">
        <f>'ANEXO VII NOVIEMBRE'!K28+'ANEXO VII DICIEMBRE'!J28</f>
        <v>47050</v>
      </c>
      <c r="L28" s="10">
        <f>'ANEXO VII NOVIEMBRE'!L28+'ANEXO VII DICIEMBRE'!K28</f>
        <v>57742</v>
      </c>
      <c r="M28" s="10">
        <f>+'ANEXO VII OCTUBRE'!K28+'ANEXO VII NOVIEMBRE'!M28+'ANEXO VII DICIEMBRE'!L28</f>
        <v>857033</v>
      </c>
      <c r="N28" s="10">
        <f>'ANEXO VII OCTUBRE'!L28+'ANEXO VII NOVIEMBRE'!N28+'ANEXO VII DICIEMBRE'!M28</f>
        <v>115440</v>
      </c>
      <c r="O28" s="10">
        <f>'ANEXO VII OCTUBRE'!M28</f>
        <v>43411</v>
      </c>
      <c r="P28" s="11">
        <f>SUM(B28:O28)</f>
        <v>13593720</v>
      </c>
      <c r="S28" s="19"/>
    </row>
    <row r="29" spans="1:19" x14ac:dyDescent="0.25">
      <c r="A29" s="6" t="s">
        <v>29</v>
      </c>
      <c r="B29" s="12">
        <f>SUM('ANEXO VII OCTUBRE'!B29+'ANEXO VII NOVIEMBRE'!B29+'ANEXO VII DICIEMBRE'!B29)</f>
        <v>10896467</v>
      </c>
      <c r="C29" s="12">
        <f>SUM('ANEXO VII OCTUBRE'!C29+'ANEXO VII NOVIEMBRE'!C29+'ANEXO VII DICIEMBRE'!C29)</f>
        <v>2989548</v>
      </c>
      <c r="D29" s="12">
        <f>SUM('ANEXO VII OCTUBRE'!D29+'ANEXO VII NOVIEMBRE'!D29+'ANEXO VII DICIEMBRE'!D29)</f>
        <v>278511</v>
      </c>
      <c r="E29" s="12">
        <f>SUM('ANEXO VII OCTUBRE'!E29+'ANEXO VII NOVIEMBRE'!E29+'ANEXO VII DICIEMBRE'!E29)</f>
        <v>159713</v>
      </c>
      <c r="F29" s="12">
        <f>SUM('ANEXO VII OCTUBRE'!F29+'ANEXO VII NOVIEMBRE'!F29+'ANEXO VII DICIEMBRE'!F29)</f>
        <v>284730</v>
      </c>
      <c r="G29" s="12">
        <f>SUM('ANEXO VII OCTUBRE'!G29+'ANEXO VII NOVIEMBRE'!G29+'ANEXO VII DICIEMBRE'!G29)</f>
        <v>33816</v>
      </c>
      <c r="H29" s="10">
        <f>SUM('ANEXO VII OCTUBRE'!H29+'ANEXO VII NOVIEMBRE'!H29+'ANEXO VII DICIEMBRE'!H29)</f>
        <v>214564</v>
      </c>
      <c r="I29" s="10">
        <f>'ANEXO VII OCTUBRE'!I29+'ANEXO VII NOVIEMBRE'!I29+'ANEXO VII DICIEMBRE'!I29</f>
        <v>209215</v>
      </c>
      <c r="J29" s="10">
        <f>'ANEXO VII OCTUBRE'!J29+'ANEXO VII NOVIEMBRE'!J29</f>
        <v>140006</v>
      </c>
      <c r="K29" s="10">
        <f>'ANEXO VII NOVIEMBRE'!K29+'ANEXO VII DICIEMBRE'!J29</f>
        <v>79832</v>
      </c>
      <c r="L29" s="10">
        <f>'ANEXO VII NOVIEMBRE'!L29+'ANEXO VII DICIEMBRE'!K29</f>
        <v>97974</v>
      </c>
      <c r="M29" s="10">
        <f>+'ANEXO VII OCTUBRE'!K29+'ANEXO VII NOVIEMBRE'!M29+'ANEXO VII DICIEMBRE'!L29</f>
        <v>0</v>
      </c>
      <c r="N29" s="10">
        <f>'ANEXO VII OCTUBRE'!L29+'ANEXO VII NOVIEMBRE'!N29+'ANEXO VII DICIEMBRE'!M29</f>
        <v>137738</v>
      </c>
      <c r="O29" s="10">
        <f>'ANEXO VII OCTUBRE'!M29</f>
        <v>51796</v>
      </c>
      <c r="P29" s="11">
        <f>SUM(B29:O29)</f>
        <v>15573910</v>
      </c>
      <c r="S29" s="19"/>
    </row>
    <row r="30" spans="1:19" x14ac:dyDescent="0.25">
      <c r="A30" s="6" t="s">
        <v>30</v>
      </c>
      <c r="B30" s="12">
        <f>SUM('ANEXO VII OCTUBRE'!B30+'ANEXO VII NOVIEMBRE'!B30+'ANEXO VII DICIEMBRE'!B30)</f>
        <v>15594983</v>
      </c>
      <c r="C30" s="12">
        <f>SUM('ANEXO VII OCTUBRE'!C30+'ANEXO VII NOVIEMBRE'!C30+'ANEXO VII DICIEMBRE'!C30)</f>
        <v>4278629</v>
      </c>
      <c r="D30" s="12">
        <f>SUM('ANEXO VII OCTUBRE'!D30+'ANEXO VII NOVIEMBRE'!D30+'ANEXO VII DICIEMBRE'!D30)</f>
        <v>398604</v>
      </c>
      <c r="E30" s="12">
        <f>SUM('ANEXO VII OCTUBRE'!E30+'ANEXO VII NOVIEMBRE'!E30+'ANEXO VII DICIEMBRE'!E30)</f>
        <v>228579</v>
      </c>
      <c r="F30" s="12">
        <f>SUM('ANEXO VII OCTUBRE'!F30+'ANEXO VII NOVIEMBRE'!F30+'ANEXO VII DICIEMBRE'!F30)</f>
        <v>413208</v>
      </c>
      <c r="G30" s="12">
        <f>SUM('ANEXO VII OCTUBRE'!G30+'ANEXO VII NOVIEMBRE'!G30+'ANEXO VII DICIEMBRE'!G30)</f>
        <v>48396</v>
      </c>
      <c r="H30" s="10">
        <f>SUM('ANEXO VII OCTUBRE'!H30+'ANEXO VII NOVIEMBRE'!H30+'ANEXO VII DICIEMBRE'!H30)</f>
        <v>311380</v>
      </c>
      <c r="I30" s="10">
        <f>'ANEXO VII OCTUBRE'!I30+'ANEXO VII NOVIEMBRE'!I30+'ANEXO VII DICIEMBRE'!I30</f>
        <v>409078</v>
      </c>
      <c r="J30" s="10">
        <f>'ANEXO VII OCTUBRE'!J30+'ANEXO VII NOVIEMBRE'!J30</f>
        <v>273754</v>
      </c>
      <c r="K30" s="10">
        <f>'ANEXO VII NOVIEMBRE'!K30+'ANEXO VII DICIEMBRE'!J30</f>
        <v>156096</v>
      </c>
      <c r="L30" s="10">
        <f>'ANEXO VII NOVIEMBRE'!L30+'ANEXO VII DICIEMBRE'!K30</f>
        <v>191568</v>
      </c>
      <c r="M30" s="10">
        <f>+'ANEXO VII OCTUBRE'!K30+'ANEXO VII NOVIEMBRE'!M30+'ANEXO VII DICIEMBRE'!L30</f>
        <v>1402937</v>
      </c>
      <c r="N30" s="10">
        <f>'ANEXO VII OCTUBRE'!L30+'ANEXO VII NOVIEMBRE'!N30+'ANEXO VII DICIEMBRE'!M30</f>
        <v>199886</v>
      </c>
      <c r="O30" s="10">
        <f>'ANEXO VII OCTUBRE'!M30</f>
        <v>75167</v>
      </c>
      <c r="P30" s="11">
        <f>SUM(B30:O30)</f>
        <v>23982265</v>
      </c>
      <c r="S30" s="19"/>
    </row>
    <row r="31" spans="1:19" x14ac:dyDescent="0.25">
      <c r="A31" s="6" t="s">
        <v>31</v>
      </c>
      <c r="B31" s="12">
        <f>SUM('ANEXO VII OCTUBRE'!B31+'ANEXO VII NOVIEMBRE'!B31+'ANEXO VII DICIEMBRE'!B31)</f>
        <v>8136591</v>
      </c>
      <c r="C31" s="12">
        <f>SUM('ANEXO VII OCTUBRE'!C31+'ANEXO VII NOVIEMBRE'!C31+'ANEXO VII DICIEMBRE'!C31)</f>
        <v>2232350</v>
      </c>
      <c r="D31" s="12">
        <f>SUM('ANEXO VII OCTUBRE'!D31+'ANEXO VII NOVIEMBRE'!D31+'ANEXO VII DICIEMBRE'!D31)</f>
        <v>207969</v>
      </c>
      <c r="E31" s="12">
        <f>SUM('ANEXO VII OCTUBRE'!E31+'ANEXO VII NOVIEMBRE'!E31+'ANEXO VII DICIEMBRE'!E31)</f>
        <v>119260</v>
      </c>
      <c r="F31" s="12">
        <f>SUM('ANEXO VII OCTUBRE'!F31+'ANEXO VII NOVIEMBRE'!F31+'ANEXO VII DICIEMBRE'!F31)</f>
        <v>214458</v>
      </c>
      <c r="G31" s="12">
        <f>SUM('ANEXO VII OCTUBRE'!G31+'ANEXO VII NOVIEMBRE'!G31+'ANEXO VII DICIEMBRE'!G31)</f>
        <v>25251</v>
      </c>
      <c r="H31" s="10">
        <f>SUM('ANEXO VII OCTUBRE'!H31+'ANEXO VII NOVIEMBRE'!H31+'ANEXO VII DICIEMBRE'!H31)</f>
        <v>161610</v>
      </c>
      <c r="I31" s="10">
        <f>'ANEXO VII OCTUBRE'!I31+'ANEXO VII NOVIEMBRE'!I31+'ANEXO VII DICIEMBRE'!I31</f>
        <v>56667</v>
      </c>
      <c r="J31" s="10">
        <f>'ANEXO VII OCTUBRE'!J31+'ANEXO VII NOVIEMBRE'!J31</f>
        <v>37921</v>
      </c>
      <c r="K31" s="10">
        <f>'ANEXO VII NOVIEMBRE'!K31+'ANEXO VII DICIEMBRE'!J31</f>
        <v>21624</v>
      </c>
      <c r="L31" s="10">
        <f>'ANEXO VII NOVIEMBRE'!L31+'ANEXO VII DICIEMBRE'!K31</f>
        <v>26536</v>
      </c>
      <c r="M31" s="10">
        <f>+'ANEXO VII OCTUBRE'!K31+'ANEXO VII NOVIEMBRE'!M31+'ANEXO VII DICIEMBRE'!L31</f>
        <v>0</v>
      </c>
      <c r="N31" s="10">
        <f>'ANEXO VII OCTUBRE'!L31+'ANEXO VII NOVIEMBRE'!N31+'ANEXO VII DICIEMBRE'!M31</f>
        <v>103743</v>
      </c>
      <c r="O31" s="10">
        <f>'ANEXO VII OCTUBRE'!M31</f>
        <v>39013</v>
      </c>
      <c r="P31" s="11">
        <f>SUM(B31:O31)</f>
        <v>11382993</v>
      </c>
      <c r="S31" s="19"/>
    </row>
    <row r="32" spans="1:19" x14ac:dyDescent="0.25">
      <c r="A32" s="6" t="s">
        <v>32</v>
      </c>
      <c r="B32" s="12">
        <f>SUM('ANEXO VII OCTUBRE'!B32+'ANEXO VII NOVIEMBRE'!B32+'ANEXO VII DICIEMBRE'!B32)</f>
        <v>8658586</v>
      </c>
      <c r="C32" s="12">
        <f>SUM('ANEXO VII OCTUBRE'!C32+'ANEXO VII NOVIEMBRE'!C32+'ANEXO VII DICIEMBRE'!C32)</f>
        <v>2375564</v>
      </c>
      <c r="D32" s="12">
        <f>SUM('ANEXO VII OCTUBRE'!D32+'ANEXO VII NOVIEMBRE'!D32+'ANEXO VII DICIEMBRE'!D32)</f>
        <v>221311</v>
      </c>
      <c r="E32" s="12">
        <f>SUM('ANEXO VII OCTUBRE'!E32+'ANEXO VII NOVIEMBRE'!E32+'ANEXO VII DICIEMBRE'!E32)</f>
        <v>126911</v>
      </c>
      <c r="F32" s="12">
        <f>SUM('ANEXO VII OCTUBRE'!F32+'ANEXO VII NOVIEMBRE'!F32+'ANEXO VII DICIEMBRE'!F32)</f>
        <v>229014</v>
      </c>
      <c r="G32" s="12">
        <f>SUM('ANEXO VII OCTUBRE'!G32+'ANEXO VII NOVIEMBRE'!G32+'ANEXO VII DICIEMBRE'!G32)</f>
        <v>26871</v>
      </c>
      <c r="H32" s="10">
        <f>SUM('ANEXO VII OCTUBRE'!H32+'ANEXO VII NOVIEMBRE'!H32+'ANEXO VII DICIEMBRE'!H32)</f>
        <v>172577</v>
      </c>
      <c r="I32" s="10">
        <f>'ANEXO VII OCTUBRE'!I32+'ANEXO VII NOVIEMBRE'!I32+'ANEXO VII DICIEMBRE'!I32</f>
        <v>110500</v>
      </c>
      <c r="J32" s="10">
        <f>'ANEXO VII OCTUBRE'!J32+'ANEXO VII NOVIEMBRE'!J32</f>
        <v>73946</v>
      </c>
      <c r="K32" s="10">
        <f>'ANEXO VII NOVIEMBRE'!K32+'ANEXO VII DICIEMBRE'!J32</f>
        <v>42164</v>
      </c>
      <c r="L32" s="10">
        <f>'ANEXO VII NOVIEMBRE'!L32+'ANEXO VII DICIEMBRE'!K32</f>
        <v>51746</v>
      </c>
      <c r="M32" s="10">
        <f>+'ANEXO VII OCTUBRE'!K32+'ANEXO VII NOVIEMBRE'!M32+'ANEXO VII DICIEMBRE'!L32</f>
        <v>1509648</v>
      </c>
      <c r="N32" s="10">
        <f>'ANEXO VII OCTUBRE'!L32+'ANEXO VII NOVIEMBRE'!N32+'ANEXO VII DICIEMBRE'!M32</f>
        <v>110784</v>
      </c>
      <c r="O32" s="10">
        <f>'ANEXO VII OCTUBRE'!M32</f>
        <v>41660</v>
      </c>
      <c r="P32" s="11">
        <f>SUM(B32:O32)</f>
        <v>13751282</v>
      </c>
      <c r="S32" s="19"/>
    </row>
    <row r="33" spans="1:19" x14ac:dyDescent="0.25">
      <c r="A33" s="6" t="s">
        <v>33</v>
      </c>
      <c r="B33" s="12">
        <f>SUM('ANEXO VII OCTUBRE'!B33+'ANEXO VII NOVIEMBRE'!B33+'ANEXO VII DICIEMBRE'!B33)</f>
        <v>8928022</v>
      </c>
      <c r="C33" s="12">
        <f>SUM('ANEXO VII OCTUBRE'!C33+'ANEXO VII NOVIEMBRE'!C33+'ANEXO VII DICIEMBRE'!C33)</f>
        <v>2449487</v>
      </c>
      <c r="D33" s="12">
        <f>SUM('ANEXO VII OCTUBRE'!D33+'ANEXO VII NOVIEMBRE'!D33+'ANEXO VII DICIEMBRE'!D33)</f>
        <v>228197</v>
      </c>
      <c r="E33" s="12">
        <f>SUM('ANEXO VII OCTUBRE'!E33+'ANEXO VII NOVIEMBRE'!E33+'ANEXO VII DICIEMBRE'!E33)</f>
        <v>130860</v>
      </c>
      <c r="F33" s="12">
        <f>SUM('ANEXO VII OCTUBRE'!F33+'ANEXO VII NOVIEMBRE'!F33+'ANEXO VII DICIEMBRE'!F33)</f>
        <v>233718</v>
      </c>
      <c r="G33" s="12">
        <f>SUM('ANEXO VII OCTUBRE'!G33+'ANEXO VII NOVIEMBRE'!G33+'ANEXO VII DICIEMBRE'!G33)</f>
        <v>27708</v>
      </c>
      <c r="H33" s="10">
        <f>SUM('ANEXO VII OCTUBRE'!H33+'ANEXO VII NOVIEMBRE'!H33+'ANEXO VII DICIEMBRE'!H33)</f>
        <v>176123</v>
      </c>
      <c r="I33" s="10">
        <f>'ANEXO VII OCTUBRE'!I33+'ANEXO VII NOVIEMBRE'!I33+'ANEXO VII DICIEMBRE'!I33</f>
        <v>59093</v>
      </c>
      <c r="J33" s="10">
        <f>'ANEXO VII OCTUBRE'!J33+'ANEXO VII NOVIEMBRE'!J33</f>
        <v>39544</v>
      </c>
      <c r="K33" s="10">
        <f>'ANEXO VII NOVIEMBRE'!K33+'ANEXO VII DICIEMBRE'!J33</f>
        <v>22548</v>
      </c>
      <c r="L33" s="10">
        <f>'ANEXO VII NOVIEMBRE'!L33+'ANEXO VII DICIEMBRE'!K33</f>
        <v>27672</v>
      </c>
      <c r="M33" s="10">
        <f>+'ANEXO VII OCTUBRE'!K33+'ANEXO VII NOVIEMBRE'!M33+'ANEXO VII DICIEMBRE'!L33</f>
        <v>1139770</v>
      </c>
      <c r="N33" s="10">
        <f>'ANEXO VII OCTUBRE'!L33+'ANEXO VII NOVIEMBRE'!N33+'ANEXO VII DICIEMBRE'!M33</f>
        <v>113060</v>
      </c>
      <c r="O33" s="10">
        <f>'ANEXO VII OCTUBRE'!M33</f>
        <v>42516</v>
      </c>
      <c r="P33" s="11">
        <f>SUM(B33:O33)</f>
        <v>13618318</v>
      </c>
      <c r="S33" s="19"/>
    </row>
    <row r="34" spans="1:19" x14ac:dyDescent="0.25">
      <c r="A34" s="6" t="s">
        <v>34</v>
      </c>
      <c r="B34" s="12">
        <f>SUM('ANEXO VII OCTUBRE'!B34+'ANEXO VII NOVIEMBRE'!B34+'ANEXO VII DICIEMBRE'!B34)</f>
        <v>14664558</v>
      </c>
      <c r="C34" s="12">
        <f>SUM('ANEXO VII OCTUBRE'!C34+'ANEXO VII NOVIEMBRE'!C34+'ANEXO VII DICIEMBRE'!C34)</f>
        <v>4023359</v>
      </c>
      <c r="D34" s="12">
        <f>SUM('ANEXO VII OCTUBRE'!D34+'ANEXO VII NOVIEMBRE'!D34+'ANEXO VII DICIEMBRE'!D34)</f>
        <v>374823</v>
      </c>
      <c r="E34" s="12">
        <f>SUM('ANEXO VII OCTUBRE'!E34+'ANEXO VII NOVIEMBRE'!E34+'ANEXO VII DICIEMBRE'!E34)</f>
        <v>214942</v>
      </c>
      <c r="F34" s="12">
        <f>SUM('ANEXO VII OCTUBRE'!F34+'ANEXO VII NOVIEMBRE'!F34+'ANEXO VII DICIEMBRE'!F34)</f>
        <v>389526</v>
      </c>
      <c r="G34" s="12">
        <f>SUM('ANEXO VII OCTUBRE'!G34+'ANEXO VII NOVIEMBRE'!G34+'ANEXO VII DICIEMBRE'!G34)</f>
        <v>45510</v>
      </c>
      <c r="H34" s="10">
        <f>SUM('ANEXO VII OCTUBRE'!H34+'ANEXO VII NOVIEMBRE'!H34+'ANEXO VII DICIEMBRE'!H34)</f>
        <v>293534</v>
      </c>
      <c r="I34" s="10">
        <f>'ANEXO VII OCTUBRE'!I34+'ANEXO VII NOVIEMBRE'!I34+'ANEXO VII DICIEMBRE'!I34</f>
        <v>389824</v>
      </c>
      <c r="J34" s="10">
        <f>'ANEXO VII OCTUBRE'!J34+'ANEXO VII NOVIEMBRE'!J34</f>
        <v>260869</v>
      </c>
      <c r="K34" s="10">
        <f>'ANEXO VII NOVIEMBRE'!K34+'ANEXO VII DICIEMBRE'!J34</f>
        <v>148748</v>
      </c>
      <c r="L34" s="10">
        <f>'ANEXO VII NOVIEMBRE'!L34+'ANEXO VII DICIEMBRE'!K34</f>
        <v>182552</v>
      </c>
      <c r="M34" s="10">
        <f>+'ANEXO VII OCTUBRE'!K34+'ANEXO VII NOVIEMBRE'!M34+'ANEXO VII DICIEMBRE'!L34</f>
        <v>0</v>
      </c>
      <c r="N34" s="10">
        <f>'ANEXO VII OCTUBRE'!L34+'ANEXO VII NOVIEMBRE'!N34+'ANEXO VII DICIEMBRE'!M34</f>
        <v>188431</v>
      </c>
      <c r="O34" s="10">
        <f>'ANEXO VII OCTUBRE'!M34</f>
        <v>70859</v>
      </c>
      <c r="P34" s="11">
        <f>SUM(B34:O34)</f>
        <v>21247535</v>
      </c>
      <c r="S34" s="19"/>
    </row>
    <row r="35" spans="1:19" x14ac:dyDescent="0.25">
      <c r="A35" s="6" t="s">
        <v>35</v>
      </c>
      <c r="B35" s="12">
        <f>SUM('ANEXO VII OCTUBRE'!B35+'ANEXO VII NOVIEMBRE'!B35+'ANEXO VII DICIEMBRE'!B35)</f>
        <v>11214478</v>
      </c>
      <c r="C35" s="12">
        <f>SUM('ANEXO VII OCTUBRE'!C35+'ANEXO VII NOVIEMBRE'!C35+'ANEXO VII DICIEMBRE'!C35)</f>
        <v>3076797</v>
      </c>
      <c r="D35" s="12">
        <f>SUM('ANEXO VII OCTUBRE'!D35+'ANEXO VII NOVIEMBRE'!D35+'ANEXO VII DICIEMBRE'!D35)</f>
        <v>286639</v>
      </c>
      <c r="E35" s="12">
        <f>SUM('ANEXO VII OCTUBRE'!E35+'ANEXO VII NOVIEMBRE'!E35+'ANEXO VII DICIEMBRE'!E35)</f>
        <v>164374</v>
      </c>
      <c r="F35" s="12">
        <f>SUM('ANEXO VII OCTUBRE'!F35+'ANEXO VII NOVIEMBRE'!F35+'ANEXO VII DICIEMBRE'!F35)</f>
        <v>300279</v>
      </c>
      <c r="G35" s="12">
        <f>SUM('ANEXO VII OCTUBRE'!G35+'ANEXO VII NOVIEMBRE'!G35+'ANEXO VII DICIEMBRE'!G35)</f>
        <v>34803</v>
      </c>
      <c r="H35" s="10">
        <f>SUM('ANEXO VII OCTUBRE'!H35+'ANEXO VII NOVIEMBRE'!H35+'ANEXO VII DICIEMBRE'!H35)</f>
        <v>226281</v>
      </c>
      <c r="I35" s="10">
        <f>'ANEXO VII OCTUBRE'!I35+'ANEXO VII NOVIEMBRE'!I35+'ANEXO VII DICIEMBRE'!I35</f>
        <v>251375</v>
      </c>
      <c r="J35" s="10">
        <f>'ANEXO VII OCTUBRE'!J35+'ANEXO VII NOVIEMBRE'!J35</f>
        <v>168219</v>
      </c>
      <c r="K35" s="10">
        <f>'ANEXO VII NOVIEMBRE'!K35+'ANEXO VII DICIEMBRE'!J35</f>
        <v>95920</v>
      </c>
      <c r="L35" s="10">
        <f>'ANEXO VII NOVIEMBRE'!L35+'ANEXO VII DICIEMBRE'!K35</f>
        <v>117716</v>
      </c>
      <c r="M35" s="10">
        <f>+'ANEXO VII OCTUBRE'!K35+'ANEXO VII NOVIEMBRE'!M35+'ANEXO VII DICIEMBRE'!L35</f>
        <v>966892</v>
      </c>
      <c r="N35" s="10">
        <f>'ANEXO VII OCTUBRE'!L35+'ANEXO VII NOVIEMBRE'!N35+'ANEXO VII DICIEMBRE'!M35</f>
        <v>145259</v>
      </c>
      <c r="O35" s="10">
        <f>'ANEXO VII OCTUBRE'!M35</f>
        <v>54624</v>
      </c>
      <c r="P35" s="11">
        <f>SUM(B35:O35)</f>
        <v>17103656</v>
      </c>
      <c r="S35" s="19"/>
    </row>
    <row r="36" spans="1:19" x14ac:dyDescent="0.25">
      <c r="A36" s="6" t="s">
        <v>36</v>
      </c>
      <c r="B36" s="12">
        <f>SUM('ANEXO VII OCTUBRE'!B36+'ANEXO VII NOVIEMBRE'!B36+'ANEXO VII DICIEMBRE'!B36)</f>
        <v>9732331</v>
      </c>
      <c r="C36" s="12">
        <f>SUM('ANEXO VII OCTUBRE'!C36+'ANEXO VII NOVIEMBRE'!C36+'ANEXO VII DICIEMBRE'!C36)</f>
        <v>2670156</v>
      </c>
      <c r="D36" s="12">
        <f>SUM('ANEXO VII OCTUBRE'!D36+'ANEXO VII NOVIEMBRE'!D36+'ANEXO VII DICIEMBRE'!D36)</f>
        <v>248756</v>
      </c>
      <c r="E36" s="12">
        <f>SUM('ANEXO VII OCTUBRE'!E36+'ANEXO VII NOVIEMBRE'!E36+'ANEXO VII DICIEMBRE'!E36)</f>
        <v>142649</v>
      </c>
      <c r="F36" s="12">
        <f>SUM('ANEXO VII OCTUBRE'!F36+'ANEXO VII NOVIEMBRE'!F36+'ANEXO VII DICIEMBRE'!F36)</f>
        <v>257541</v>
      </c>
      <c r="G36" s="12">
        <f>SUM('ANEXO VII OCTUBRE'!G36+'ANEXO VII NOVIEMBRE'!G36+'ANEXO VII DICIEMBRE'!G36)</f>
        <v>30204</v>
      </c>
      <c r="H36" s="10">
        <f>SUM('ANEXO VII OCTUBRE'!H36+'ANEXO VII NOVIEMBRE'!H36+'ANEXO VII DICIEMBRE'!H36)</f>
        <v>194074</v>
      </c>
      <c r="I36" s="10">
        <f>'ANEXO VII OCTUBRE'!I36+'ANEXO VII NOVIEMBRE'!I36+'ANEXO VII DICIEMBRE'!I36</f>
        <v>144387</v>
      </c>
      <c r="J36" s="10">
        <f>'ANEXO VII OCTUBRE'!J36+'ANEXO VII NOVIEMBRE'!J36</f>
        <v>96624</v>
      </c>
      <c r="K36" s="10">
        <f>'ANEXO VII NOVIEMBRE'!K36+'ANEXO VII DICIEMBRE'!J36</f>
        <v>55095</v>
      </c>
      <c r="L36" s="10">
        <f>'ANEXO VII NOVIEMBRE'!L36+'ANEXO VII DICIEMBRE'!K36</f>
        <v>67616</v>
      </c>
      <c r="M36" s="10">
        <f>+'ANEXO VII OCTUBRE'!K36+'ANEXO VII NOVIEMBRE'!M36+'ANEXO VII DICIEMBRE'!L36</f>
        <v>2473786</v>
      </c>
      <c r="N36" s="10">
        <f>'ANEXO VII OCTUBRE'!L36+'ANEXO VII NOVIEMBRE'!N36+'ANEXO VII DICIEMBRE'!M36</f>
        <v>124583</v>
      </c>
      <c r="O36" s="10">
        <f>'ANEXO VII OCTUBRE'!M36</f>
        <v>46850</v>
      </c>
      <c r="P36" s="11">
        <f>SUM(B36:O36)</f>
        <v>16284652</v>
      </c>
      <c r="S36" s="19"/>
    </row>
    <row r="37" spans="1:19" x14ac:dyDescent="0.25">
      <c r="A37" s="6" t="s">
        <v>37</v>
      </c>
      <c r="B37" s="12">
        <f>SUM('ANEXO VII OCTUBRE'!B37+'ANEXO VII NOVIEMBRE'!B37+'ANEXO VII DICIEMBRE'!B37)</f>
        <v>9393271</v>
      </c>
      <c r="C37" s="12">
        <f>SUM('ANEXO VII OCTUBRE'!C37+'ANEXO VII NOVIEMBRE'!C37+'ANEXO VII DICIEMBRE'!C37)</f>
        <v>2577132</v>
      </c>
      <c r="D37" s="12">
        <f>SUM('ANEXO VII OCTUBRE'!D37+'ANEXO VII NOVIEMBRE'!D37+'ANEXO VII DICIEMBRE'!D37)</f>
        <v>240090</v>
      </c>
      <c r="E37" s="12">
        <f>SUM('ANEXO VII OCTUBRE'!E37+'ANEXO VII NOVIEMBRE'!E37+'ANEXO VII DICIEMBRE'!E37)</f>
        <v>137680</v>
      </c>
      <c r="F37" s="12">
        <f>SUM('ANEXO VII OCTUBRE'!F37+'ANEXO VII NOVIEMBRE'!F37+'ANEXO VII DICIEMBRE'!F37)</f>
        <v>248718</v>
      </c>
      <c r="G37" s="12">
        <f>SUM('ANEXO VII OCTUBRE'!G37+'ANEXO VII NOVIEMBRE'!G37+'ANEXO VII DICIEMBRE'!G37)</f>
        <v>29151</v>
      </c>
      <c r="H37" s="10">
        <f>SUM('ANEXO VII OCTUBRE'!H37+'ANEXO VII NOVIEMBRE'!H37+'ANEXO VII DICIEMBRE'!H37)</f>
        <v>187425</v>
      </c>
      <c r="I37" s="10">
        <f>'ANEXO VII OCTUBRE'!I37+'ANEXO VII NOVIEMBRE'!I37+'ANEXO VII DICIEMBRE'!I37</f>
        <v>94854</v>
      </c>
      <c r="J37" s="10">
        <f>'ANEXO VII OCTUBRE'!J37+'ANEXO VII NOVIEMBRE'!J37</f>
        <v>63476</v>
      </c>
      <c r="K37" s="10">
        <f>'ANEXO VII NOVIEMBRE'!K37+'ANEXO VII DICIEMBRE'!J37</f>
        <v>36194</v>
      </c>
      <c r="L37" s="10">
        <f>'ANEXO VII NOVIEMBRE'!L37+'ANEXO VII DICIEMBRE'!K37</f>
        <v>44420</v>
      </c>
      <c r="M37" s="10">
        <f>+'ANEXO VII OCTUBRE'!K37+'ANEXO VII NOVIEMBRE'!M37+'ANEXO VII DICIEMBRE'!L37</f>
        <v>905568</v>
      </c>
      <c r="N37" s="10">
        <f>'ANEXO VII OCTUBRE'!L37+'ANEXO VII NOVIEMBRE'!N37+'ANEXO VII DICIEMBRE'!M37</f>
        <v>120316</v>
      </c>
      <c r="O37" s="10">
        <f>'ANEXO VII OCTUBRE'!M37</f>
        <v>45245</v>
      </c>
      <c r="P37" s="11">
        <f>SUM(B37:O37)</f>
        <v>14123540</v>
      </c>
      <c r="S37" s="19"/>
    </row>
    <row r="38" spans="1:19" x14ac:dyDescent="0.25">
      <c r="A38" s="6" t="s">
        <v>38</v>
      </c>
      <c r="B38" s="12">
        <f>SUM('ANEXO VII OCTUBRE'!B38+'ANEXO VII NOVIEMBRE'!B38+'ANEXO VII DICIEMBRE'!B38)</f>
        <v>19590805</v>
      </c>
      <c r="C38" s="12">
        <f>SUM('ANEXO VII OCTUBRE'!C38+'ANEXO VII NOVIEMBRE'!C38+'ANEXO VII DICIEMBRE'!C38)</f>
        <v>5374920</v>
      </c>
      <c r="D38" s="12">
        <f>SUM('ANEXO VII OCTUBRE'!D38+'ANEXO VII NOVIEMBRE'!D38+'ANEXO VII DICIEMBRE'!D38)</f>
        <v>500736</v>
      </c>
      <c r="E38" s="12">
        <f>SUM('ANEXO VII OCTUBRE'!E38+'ANEXO VII NOVIEMBRE'!E38+'ANEXO VII DICIEMBRE'!E38)</f>
        <v>287148</v>
      </c>
      <c r="F38" s="12">
        <f>SUM('ANEXO VII OCTUBRE'!F38+'ANEXO VII NOVIEMBRE'!F38+'ANEXO VII DICIEMBRE'!F38)</f>
        <v>530031</v>
      </c>
      <c r="G38" s="12">
        <f>SUM('ANEXO VII OCTUBRE'!G38+'ANEXO VII NOVIEMBRE'!G38+'ANEXO VII DICIEMBRE'!G38)</f>
        <v>60798</v>
      </c>
      <c r="H38" s="10">
        <f>SUM('ANEXO VII OCTUBRE'!H38+'ANEXO VII NOVIEMBRE'!H38+'ANEXO VII DICIEMBRE'!H38)</f>
        <v>399414</v>
      </c>
      <c r="I38" s="10">
        <f>'ANEXO VII OCTUBRE'!I38+'ANEXO VII NOVIEMBRE'!I38+'ANEXO VII DICIEMBRE'!I38</f>
        <v>547097</v>
      </c>
      <c r="J38" s="10">
        <f>'ANEXO VII OCTUBRE'!J38+'ANEXO VII NOVIEMBRE'!J38</f>
        <v>366115</v>
      </c>
      <c r="K38" s="10">
        <f>'ANEXO VII NOVIEMBRE'!K38+'ANEXO VII DICIEMBRE'!J38</f>
        <v>208760</v>
      </c>
      <c r="L38" s="10">
        <f>'ANEXO VII NOVIEMBRE'!L38+'ANEXO VII DICIEMBRE'!K38</f>
        <v>256202</v>
      </c>
      <c r="M38" s="10">
        <f>+'ANEXO VII OCTUBRE'!K38+'ANEXO VII NOVIEMBRE'!M38+'ANEXO VII DICIEMBRE'!L38</f>
        <v>1927955</v>
      </c>
      <c r="N38" s="10">
        <f>'ANEXO VII OCTUBRE'!L38+'ANEXO VII NOVIEMBRE'!N38+'ANEXO VII DICIEMBRE'!M38</f>
        <v>256399</v>
      </c>
      <c r="O38" s="10">
        <f>'ANEXO VII OCTUBRE'!M38</f>
        <v>96419</v>
      </c>
      <c r="P38" s="11">
        <f>SUM(B38:O38)</f>
        <v>30402799</v>
      </c>
      <c r="S38" s="19"/>
    </row>
    <row r="39" spans="1:19" x14ac:dyDescent="0.25">
      <c r="A39" s="6" t="s">
        <v>51</v>
      </c>
      <c r="B39" s="12">
        <f>SUM('ANEXO VII OCTUBRE'!B39+'ANEXO VII NOVIEMBRE'!B39+'ANEXO VII DICIEMBRE'!B39)</f>
        <v>10988323</v>
      </c>
      <c r="C39" s="12">
        <f>SUM('ANEXO VII OCTUBRE'!C39+'ANEXO VII NOVIEMBRE'!C39+'ANEXO VII DICIEMBRE'!C39)</f>
        <v>3014749</v>
      </c>
      <c r="D39" s="12">
        <f>SUM('ANEXO VII OCTUBRE'!D39+'ANEXO VII NOVIEMBRE'!D39+'ANEXO VII DICIEMBRE'!D39)</f>
        <v>280858</v>
      </c>
      <c r="E39" s="12">
        <f>SUM('ANEXO VII OCTUBRE'!E39+'ANEXO VII NOVIEMBRE'!E39+'ANEXO VII DICIEMBRE'!E39)</f>
        <v>161059</v>
      </c>
      <c r="F39" s="12">
        <f>SUM('ANEXO VII OCTUBRE'!F39+'ANEXO VII NOVIEMBRE'!F39+'ANEXO VII DICIEMBRE'!F39)</f>
        <v>297912</v>
      </c>
      <c r="G39" s="12">
        <f>SUM('ANEXO VII OCTUBRE'!G39+'ANEXO VII NOVIEMBRE'!G39+'ANEXO VII DICIEMBRE'!G39)</f>
        <v>34101</v>
      </c>
      <c r="H39" s="10">
        <f>SUM('ANEXO VII OCTUBRE'!H39+'ANEXO VII NOVIEMBRE'!H39+'ANEXO VII DICIEMBRE'!H39)</f>
        <v>224498</v>
      </c>
      <c r="I39" s="10">
        <f>'ANEXO VII OCTUBRE'!I39+'ANEXO VII NOVIEMBRE'!I39+'ANEXO VII DICIEMBRE'!I39</f>
        <v>206857</v>
      </c>
      <c r="J39" s="10">
        <f>'ANEXO VII OCTUBRE'!J39+'ANEXO VII NOVIEMBRE'!J39</f>
        <v>138428</v>
      </c>
      <c r="K39" s="10">
        <f>'ANEXO VII NOVIEMBRE'!K39+'ANEXO VII DICIEMBRE'!J39</f>
        <v>78932</v>
      </c>
      <c r="L39" s="10">
        <f>'ANEXO VII NOVIEMBRE'!L39+'ANEXO VII DICIEMBRE'!K39</f>
        <v>96870</v>
      </c>
      <c r="M39" s="10">
        <f>+'ANEXO VII OCTUBRE'!K39+'ANEXO VII NOVIEMBRE'!M39+'ANEXO VII DICIEMBRE'!L39</f>
        <v>2115720</v>
      </c>
      <c r="N39" s="10">
        <f>'ANEXO VII OCTUBRE'!L39+'ANEXO VII NOVIEMBRE'!N39+'ANEXO VII DICIEMBRE'!M39</f>
        <v>144114</v>
      </c>
      <c r="O39" s="10">
        <f>'ANEXO VII OCTUBRE'!M39</f>
        <v>54194</v>
      </c>
      <c r="P39" s="11">
        <f>SUM(B39:O39)</f>
        <v>17836615</v>
      </c>
      <c r="S39" s="19"/>
    </row>
    <row r="40" spans="1:19" x14ac:dyDescent="0.25">
      <c r="A40" s="6" t="s">
        <v>39</v>
      </c>
      <c r="B40" s="12">
        <f>SUM('ANEXO VII OCTUBRE'!B40+'ANEXO VII NOVIEMBRE'!B40+'ANEXO VII DICIEMBRE'!B40)</f>
        <v>27351245</v>
      </c>
      <c r="C40" s="12">
        <f>SUM('ANEXO VII OCTUBRE'!C40+'ANEXO VII NOVIEMBRE'!C40+'ANEXO VII DICIEMBRE'!C40)</f>
        <v>7504071</v>
      </c>
      <c r="D40" s="12">
        <f>SUM('ANEXO VII OCTUBRE'!D40+'ANEXO VII NOVIEMBRE'!D40+'ANEXO VII DICIEMBRE'!D40)</f>
        <v>699090</v>
      </c>
      <c r="E40" s="12">
        <f>SUM('ANEXO VII OCTUBRE'!E40+'ANEXO VII NOVIEMBRE'!E40+'ANEXO VII DICIEMBRE'!E40)</f>
        <v>400894</v>
      </c>
      <c r="F40" s="12">
        <f>SUM('ANEXO VII OCTUBRE'!F40+'ANEXO VII NOVIEMBRE'!F40+'ANEXO VII DICIEMBRE'!F40)</f>
        <v>730419</v>
      </c>
      <c r="G40" s="12">
        <f>SUM('ANEXO VII OCTUBRE'!G40+'ANEXO VII NOVIEMBRE'!G40+'ANEXO VII DICIEMBRE'!G40)</f>
        <v>84882</v>
      </c>
      <c r="H40" s="10">
        <f>SUM('ANEXO VII OCTUBRE'!H40+'ANEXO VII NOVIEMBRE'!H40+'ANEXO VII DICIEMBRE'!H40)</f>
        <v>550421</v>
      </c>
      <c r="I40" s="10">
        <f>'ANEXO VII OCTUBRE'!I40+'ANEXO VII NOVIEMBRE'!I40+'ANEXO VII DICIEMBRE'!I40</f>
        <v>786955</v>
      </c>
      <c r="J40" s="10">
        <f>'ANEXO VII OCTUBRE'!J40+'ANEXO VII NOVIEMBRE'!J40</f>
        <v>526628</v>
      </c>
      <c r="K40" s="10">
        <f>'ANEXO VII NOVIEMBRE'!K40+'ANEXO VII DICIEMBRE'!J40</f>
        <v>300286</v>
      </c>
      <c r="L40" s="10">
        <f>'ANEXO VII NOVIEMBRE'!L40+'ANEXO VII DICIEMBRE'!K40</f>
        <v>368526</v>
      </c>
      <c r="M40" s="10">
        <f>+'ANEXO VII OCTUBRE'!K40+'ANEXO VII NOVIEMBRE'!M40+'ANEXO VII DICIEMBRE'!L40</f>
        <v>2526226</v>
      </c>
      <c r="N40" s="10">
        <f>'ANEXO VII OCTUBRE'!L40+'ANEXO VII NOVIEMBRE'!N40+'ANEXO VII DICIEMBRE'!M40</f>
        <v>353337</v>
      </c>
      <c r="O40" s="10">
        <f>'ANEXO VII OCTUBRE'!M40</f>
        <v>132872</v>
      </c>
      <c r="P40" s="11">
        <f>SUM(B40:O40)</f>
        <v>42315852</v>
      </c>
      <c r="S40" s="19"/>
    </row>
    <row r="41" spans="1:19" x14ac:dyDescent="0.25">
      <c r="A41" s="6" t="s">
        <v>40</v>
      </c>
      <c r="B41" s="12">
        <f>SUM('ANEXO VII OCTUBRE'!B41+'ANEXO VII NOVIEMBRE'!B41+'ANEXO VII DICIEMBRE'!B41)</f>
        <v>16257869</v>
      </c>
      <c r="C41" s="12">
        <f>SUM('ANEXO VII OCTUBRE'!C41+'ANEXO VII NOVIEMBRE'!C41+'ANEXO VII DICIEMBRE'!C41)</f>
        <v>4460499</v>
      </c>
      <c r="D41" s="12">
        <f>SUM('ANEXO VII OCTUBRE'!D41+'ANEXO VII NOVIEMBRE'!D41+'ANEXO VII DICIEMBRE'!D41)</f>
        <v>415547</v>
      </c>
      <c r="E41" s="12">
        <f>SUM('ANEXO VII OCTUBRE'!E41+'ANEXO VII NOVIEMBRE'!E41+'ANEXO VII DICIEMBRE'!E41)</f>
        <v>238297</v>
      </c>
      <c r="F41" s="12">
        <f>SUM('ANEXO VII OCTUBRE'!F41+'ANEXO VII NOVIEMBRE'!F41+'ANEXO VII DICIEMBRE'!F41)</f>
        <v>430059</v>
      </c>
      <c r="G41" s="12">
        <f>SUM('ANEXO VII OCTUBRE'!G41+'ANEXO VII NOVIEMBRE'!G41+'ANEXO VII DICIEMBRE'!G41)</f>
        <v>50454</v>
      </c>
      <c r="H41" s="10">
        <f>SUM('ANEXO VII OCTUBRE'!H41+'ANEXO VII NOVIEMBRE'!H41+'ANEXO VII DICIEMBRE'!H41)</f>
        <v>324078</v>
      </c>
      <c r="I41" s="10">
        <f>'ANEXO VII OCTUBRE'!I41+'ANEXO VII NOVIEMBRE'!I41+'ANEXO VII DICIEMBRE'!I41</f>
        <v>417233</v>
      </c>
      <c r="J41" s="10">
        <f>'ANEXO VII OCTUBRE'!J41+'ANEXO VII NOVIEMBRE'!J41</f>
        <v>279211</v>
      </c>
      <c r="K41" s="10">
        <f>'ANEXO VII NOVIEMBRE'!K41+'ANEXO VII DICIEMBRE'!J41</f>
        <v>159207</v>
      </c>
      <c r="L41" s="10">
        <f>'ANEXO VII NOVIEMBRE'!L41+'ANEXO VII DICIEMBRE'!K41</f>
        <v>195386</v>
      </c>
      <c r="M41" s="10">
        <f>+'ANEXO VII OCTUBRE'!K41+'ANEXO VII NOVIEMBRE'!M41+'ANEXO VII DICIEMBRE'!L41</f>
        <v>547148</v>
      </c>
      <c r="N41" s="10">
        <f>'ANEXO VII OCTUBRE'!L41+'ANEXO VII NOVIEMBRE'!N41+'ANEXO VII DICIEMBRE'!M41</f>
        <v>208039</v>
      </c>
      <c r="O41" s="10">
        <f>'ANEXO VII OCTUBRE'!M41</f>
        <v>78233</v>
      </c>
      <c r="P41" s="11">
        <f>SUM(B41:O41)</f>
        <v>24061260</v>
      </c>
      <c r="S41" s="19"/>
    </row>
    <row r="42" spans="1:19" x14ac:dyDescent="0.25">
      <c r="A42" s="6" t="s">
        <v>41</v>
      </c>
      <c r="B42" s="12">
        <f>SUM('ANEXO VII OCTUBRE'!B42+'ANEXO VII NOVIEMBRE'!B42+'ANEXO VII DICIEMBRE'!B42)</f>
        <v>10920792</v>
      </c>
      <c r="C42" s="12">
        <f>SUM('ANEXO VII OCTUBRE'!C42+'ANEXO VII NOVIEMBRE'!C42+'ANEXO VII DICIEMBRE'!C42)</f>
        <v>2996221</v>
      </c>
      <c r="D42" s="12">
        <f>SUM('ANEXO VII OCTUBRE'!D42+'ANEXO VII NOVIEMBRE'!D42+'ANEXO VII DICIEMBRE'!D42)</f>
        <v>279132</v>
      </c>
      <c r="E42" s="12">
        <f>SUM('ANEXO VII OCTUBRE'!E42+'ANEXO VII NOVIEMBRE'!E42+'ANEXO VII DICIEMBRE'!E42)</f>
        <v>160069</v>
      </c>
      <c r="F42" s="12">
        <f>SUM('ANEXO VII OCTUBRE'!F42+'ANEXO VII NOVIEMBRE'!F42+'ANEXO VII DICIEMBRE'!F42)</f>
        <v>288939</v>
      </c>
      <c r="G42" s="12">
        <f>SUM('ANEXO VII OCTUBRE'!G42+'ANEXO VII NOVIEMBRE'!G42+'ANEXO VII DICIEMBRE'!G42)</f>
        <v>33891</v>
      </c>
      <c r="H42" s="10">
        <f>SUM('ANEXO VII OCTUBRE'!H42+'ANEXO VII NOVIEMBRE'!H42+'ANEXO VII DICIEMBRE'!H42)</f>
        <v>217736</v>
      </c>
      <c r="I42" s="10">
        <f>'ANEXO VII OCTUBRE'!I42+'ANEXO VII NOVIEMBRE'!I42+'ANEXO VII DICIEMBRE'!I42</f>
        <v>268523</v>
      </c>
      <c r="J42" s="10">
        <f>'ANEXO VII OCTUBRE'!J42+'ANEXO VII NOVIEMBRE'!J42</f>
        <v>179696</v>
      </c>
      <c r="K42" s="10">
        <f>'ANEXO VII NOVIEMBRE'!K42+'ANEXO VII DICIEMBRE'!J42</f>
        <v>102462</v>
      </c>
      <c r="L42" s="10">
        <f>'ANEXO VII NOVIEMBRE'!L42+'ANEXO VII DICIEMBRE'!K42</f>
        <v>125748</v>
      </c>
      <c r="M42" s="10">
        <f>+'ANEXO VII OCTUBRE'!K42+'ANEXO VII NOVIEMBRE'!M42+'ANEXO VII DICIEMBRE'!L42</f>
        <v>0</v>
      </c>
      <c r="N42" s="10">
        <f>'ANEXO VII OCTUBRE'!L42+'ANEXO VII NOVIEMBRE'!N42+'ANEXO VII DICIEMBRE'!M42</f>
        <v>139774</v>
      </c>
      <c r="O42" s="10">
        <f>'ANEXO VII OCTUBRE'!M42</f>
        <v>52562</v>
      </c>
      <c r="P42" s="11">
        <f>SUM(B42:O42)</f>
        <v>15765545</v>
      </c>
      <c r="S42" s="19"/>
    </row>
    <row r="43" spans="1:19" x14ac:dyDescent="0.25">
      <c r="A43" s="6" t="s">
        <v>42</v>
      </c>
      <c r="B43" s="12">
        <f>SUM('ANEXO VII OCTUBRE'!B43+'ANEXO VII NOVIEMBRE'!B43+'ANEXO VII DICIEMBRE'!B43)</f>
        <v>8130656</v>
      </c>
      <c r="C43" s="12">
        <f>SUM('ANEXO VII OCTUBRE'!C43+'ANEXO VII NOVIEMBRE'!C43+'ANEXO VII DICIEMBRE'!C43)</f>
        <v>2230722</v>
      </c>
      <c r="D43" s="12">
        <f>SUM('ANEXO VII OCTUBRE'!D43+'ANEXO VII NOVIEMBRE'!D43+'ANEXO VII DICIEMBRE'!D43)</f>
        <v>207817</v>
      </c>
      <c r="E43" s="12">
        <f>SUM('ANEXO VII OCTUBRE'!E43+'ANEXO VII NOVIEMBRE'!E43+'ANEXO VII DICIEMBRE'!E43)</f>
        <v>119173</v>
      </c>
      <c r="F43" s="12">
        <f>SUM('ANEXO VII OCTUBRE'!F43+'ANEXO VII NOVIEMBRE'!F43+'ANEXO VII DICIEMBRE'!F43)</f>
        <v>214674</v>
      </c>
      <c r="G43" s="12">
        <f>SUM('ANEXO VII OCTUBRE'!G43+'ANEXO VII NOVIEMBRE'!G43+'ANEXO VII DICIEMBRE'!G43)</f>
        <v>25233</v>
      </c>
      <c r="H43" s="10">
        <f>SUM('ANEXO VII OCTUBRE'!H43+'ANEXO VII NOVIEMBRE'!H43+'ANEXO VII DICIEMBRE'!H43)</f>
        <v>161771</v>
      </c>
      <c r="I43" s="10">
        <f>'ANEXO VII OCTUBRE'!I43+'ANEXO VII NOVIEMBRE'!I43+'ANEXO VII DICIEMBRE'!I43</f>
        <v>74135</v>
      </c>
      <c r="J43" s="10">
        <f>'ANEXO VII OCTUBRE'!J43+'ANEXO VII NOVIEMBRE'!J43</f>
        <v>49610</v>
      </c>
      <c r="K43" s="10">
        <f>'ANEXO VII NOVIEMBRE'!K43+'ANEXO VII DICIEMBRE'!J43</f>
        <v>28288</v>
      </c>
      <c r="L43" s="10">
        <f>'ANEXO VII NOVIEMBRE'!L43+'ANEXO VII DICIEMBRE'!K43</f>
        <v>34716</v>
      </c>
      <c r="M43" s="10">
        <f>+'ANEXO VII OCTUBRE'!K43+'ANEXO VII NOVIEMBRE'!M43+'ANEXO VII DICIEMBRE'!L43</f>
        <v>1.9999999989522621E-2</v>
      </c>
      <c r="N43" s="10">
        <f>'ANEXO VII OCTUBRE'!L43+'ANEXO VII NOVIEMBRE'!N43+'ANEXO VII DICIEMBRE'!M43</f>
        <v>103848</v>
      </c>
      <c r="O43" s="10">
        <f>'ANEXO VII OCTUBRE'!M43</f>
        <v>39052</v>
      </c>
      <c r="P43" s="11">
        <f>SUM(B43:O43)</f>
        <v>11419695.02</v>
      </c>
      <c r="S43" s="19"/>
    </row>
    <row r="44" spans="1:19" ht="15.75" thickBot="1" x14ac:dyDescent="0.3">
      <c r="A44" s="7" t="s">
        <v>43</v>
      </c>
      <c r="B44" s="13">
        <f>SUM(B8:B43)</f>
        <v>587728901</v>
      </c>
      <c r="C44" s="13">
        <f>SUM(C8:C43)</f>
        <v>161248929</v>
      </c>
      <c r="D44" s="13">
        <f>SUM(D8:D43)</f>
        <v>15022193</v>
      </c>
      <c r="E44" s="13">
        <f>SUM(E8:E43)</f>
        <v>8614496</v>
      </c>
      <c r="F44" s="13">
        <f>SUM(F8:F43)</f>
        <v>15795735</v>
      </c>
      <c r="G44" s="13">
        <f>SUM(G8:G43)</f>
        <v>1823943</v>
      </c>
      <c r="H44" s="13">
        <f>SUM(H8:H43)</f>
        <v>11903168</v>
      </c>
      <c r="I44" s="13">
        <f>SUM(I8:I43)</f>
        <v>14667223</v>
      </c>
      <c r="J44" s="13">
        <f>SUM(J8:J43)</f>
        <v>9815266</v>
      </c>
      <c r="K44" s="13">
        <f>SUM(K8:K43)</f>
        <v>5596697</v>
      </c>
      <c r="L44" s="13">
        <f>SUM(L8:L43)</f>
        <v>6868552</v>
      </c>
      <c r="M44" s="13">
        <f>SUM(M8:M43)</f>
        <v>56228843.039999999</v>
      </c>
      <c r="N44" s="13">
        <f>SUM(N8:N43)</f>
        <v>7641109</v>
      </c>
      <c r="O44" s="13">
        <f>SUM(O8:O43)</f>
        <v>2873439</v>
      </c>
      <c r="P44" s="14">
        <f>SUM(P8:P43)</f>
        <v>905828494.03999996</v>
      </c>
    </row>
    <row r="45" spans="1:19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  <c r="O45" s="16"/>
      <c r="P45" s="16"/>
    </row>
    <row r="46" spans="1:19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</sheetData>
  <sheetProtection algorithmName="SHA-512" hashValue="JZlbTqUuWN6CY++JYHuoG0dkuOPxoJJry4OiDT6r7GYgNjc/qGds+iX0UVZaToG7QaFYZoimzmtfzWO1JpdVxg==" saltValue="+s8bU4vRX65RgNj8SbLXTg==" spinCount="100000" sheet="1" objects="1" scenarios="1"/>
  <mergeCells count="16">
    <mergeCell ref="P6:P7"/>
    <mergeCell ref="K6:K7"/>
    <mergeCell ref="M6:M7"/>
    <mergeCell ref="N6:N7"/>
    <mergeCell ref="L6:L7"/>
    <mergeCell ref="A6:A7"/>
    <mergeCell ref="B6:B7"/>
    <mergeCell ref="C6:C7"/>
    <mergeCell ref="D6:D7"/>
    <mergeCell ref="E6:E7"/>
    <mergeCell ref="J6:J7"/>
    <mergeCell ref="O6:O7"/>
    <mergeCell ref="F6:F7"/>
    <mergeCell ref="G6:G7"/>
    <mergeCell ref="H6:H7"/>
    <mergeCell ref="I6:I7"/>
  </mergeCells>
  <pageMargins left="0" right="0.15748031496062992" top="1.1811023622047245" bottom="0.74803149606299213" header="0.62992125984251968" footer="0.31496062992125984"/>
  <pageSetup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topLeftCell="F23" zoomScale="90" zoomScaleNormal="90" workbookViewId="0">
      <selection activeCell="H45" sqref="H45"/>
    </sheetView>
  </sheetViews>
  <sheetFormatPr baseColWidth="10" defaultRowHeight="15" x14ac:dyDescent="0.25"/>
  <cols>
    <col min="1" max="1" width="26.7109375" customWidth="1"/>
    <col min="2" max="4" width="21" customWidth="1"/>
    <col min="5" max="8" width="23.42578125" customWidth="1"/>
    <col min="9" max="9" width="23.28515625" customWidth="1"/>
    <col min="10" max="10" width="25.7109375" customWidth="1"/>
    <col min="11" max="14" width="21" customWidth="1"/>
  </cols>
  <sheetData>
    <row r="1" spans="1:16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18.75" x14ac:dyDescent="0.3">
      <c r="A3" s="4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ht="23.25" customHeight="1" x14ac:dyDescent="0.25">
      <c r="A6" s="26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45</v>
      </c>
      <c r="I6" s="22" t="s">
        <v>52</v>
      </c>
      <c r="J6" s="22" t="s">
        <v>63</v>
      </c>
      <c r="K6" s="22" t="s">
        <v>47</v>
      </c>
      <c r="L6" s="22" t="s">
        <v>55</v>
      </c>
      <c r="M6" s="28" t="s">
        <v>62</v>
      </c>
      <c r="N6" s="26" t="s">
        <v>9</v>
      </c>
    </row>
    <row r="7" spans="1:16" s="1" customFormat="1" ht="39.75" customHeight="1" x14ac:dyDescent="0.25">
      <c r="A7" s="27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9"/>
      <c r="N7" s="27"/>
    </row>
    <row r="8" spans="1:16" ht="21" customHeight="1" x14ac:dyDescent="0.25">
      <c r="A8" s="6" t="s">
        <v>10</v>
      </c>
      <c r="B8" s="9">
        <v>1619328</v>
      </c>
      <c r="C8" s="9">
        <v>596674</v>
      </c>
      <c r="D8" s="9">
        <v>66071</v>
      </c>
      <c r="E8" s="9">
        <v>45103</v>
      </c>
      <c r="F8" s="9">
        <v>81445</v>
      </c>
      <c r="G8" s="9">
        <v>9460</v>
      </c>
      <c r="H8" s="9">
        <v>184123</v>
      </c>
      <c r="I8" s="9">
        <v>12489</v>
      </c>
      <c r="J8" s="9">
        <v>15331</v>
      </c>
      <c r="K8" s="9">
        <v>1346644</v>
      </c>
      <c r="L8" s="10">
        <v>17769</v>
      </c>
      <c r="M8" s="10">
        <v>44448</v>
      </c>
      <c r="N8" s="11">
        <f>SUM(B8:M8)</f>
        <v>4038885</v>
      </c>
      <c r="P8" s="19"/>
    </row>
    <row r="9" spans="1:16" x14ac:dyDescent="0.25">
      <c r="A9" s="6" t="s">
        <v>11</v>
      </c>
      <c r="B9" s="12">
        <v>2178817</v>
      </c>
      <c r="C9" s="12">
        <v>802828</v>
      </c>
      <c r="D9" s="12">
        <v>88900</v>
      </c>
      <c r="E9" s="12">
        <v>60686</v>
      </c>
      <c r="F9" s="12">
        <v>110619</v>
      </c>
      <c r="G9" s="12">
        <v>12729</v>
      </c>
      <c r="H9" s="12">
        <v>250078</v>
      </c>
      <c r="I9" s="12">
        <v>17907</v>
      </c>
      <c r="J9" s="12">
        <v>21982</v>
      </c>
      <c r="K9" s="12">
        <v>1.0000000009313226E-2</v>
      </c>
      <c r="L9" s="10">
        <v>24134</v>
      </c>
      <c r="M9" s="10">
        <v>60369</v>
      </c>
      <c r="N9" s="11">
        <f>SUM(B9:M9)</f>
        <v>3629049.01</v>
      </c>
      <c r="P9" s="19"/>
    </row>
    <row r="10" spans="1:16" x14ac:dyDescent="0.25">
      <c r="A10" s="6" t="s">
        <v>12</v>
      </c>
      <c r="B10" s="12">
        <v>2266948</v>
      </c>
      <c r="C10" s="12">
        <v>835302</v>
      </c>
      <c r="D10" s="12">
        <v>92495</v>
      </c>
      <c r="E10" s="12">
        <v>63141</v>
      </c>
      <c r="F10" s="12">
        <v>113885</v>
      </c>
      <c r="G10" s="12">
        <v>13243</v>
      </c>
      <c r="H10" s="12">
        <v>257460</v>
      </c>
      <c r="I10" s="12">
        <v>27801</v>
      </c>
      <c r="J10" s="12">
        <v>34128</v>
      </c>
      <c r="K10" s="12">
        <v>266746</v>
      </c>
      <c r="L10" s="10">
        <v>24847</v>
      </c>
      <c r="M10" s="10">
        <v>62151</v>
      </c>
      <c r="N10" s="11">
        <f>SUM(B10:M10)</f>
        <v>4058147</v>
      </c>
      <c r="P10" s="19"/>
    </row>
    <row r="11" spans="1:16" x14ac:dyDescent="0.25">
      <c r="A11" s="6" t="s">
        <v>13</v>
      </c>
      <c r="B11" s="12">
        <v>3820606</v>
      </c>
      <c r="C11" s="12">
        <v>1407778</v>
      </c>
      <c r="D11" s="12">
        <v>155887</v>
      </c>
      <c r="E11" s="12">
        <v>106415</v>
      </c>
      <c r="F11" s="12">
        <v>196589</v>
      </c>
      <c r="G11" s="12">
        <v>22320</v>
      </c>
      <c r="H11" s="12">
        <v>444431</v>
      </c>
      <c r="I11" s="12">
        <v>63755</v>
      </c>
      <c r="J11" s="12">
        <v>78264</v>
      </c>
      <c r="K11" s="12">
        <v>2691644</v>
      </c>
      <c r="L11" s="10">
        <v>42890</v>
      </c>
      <c r="M11" s="10">
        <v>107286</v>
      </c>
      <c r="N11" s="11">
        <f>SUM(B11:M11)</f>
        <v>9137865</v>
      </c>
      <c r="P11" s="19"/>
    </row>
    <row r="12" spans="1:16" x14ac:dyDescent="0.25">
      <c r="A12" s="6" t="s">
        <v>49</v>
      </c>
      <c r="B12" s="12">
        <v>1591862</v>
      </c>
      <c r="C12" s="12">
        <v>586553</v>
      </c>
      <c r="D12" s="12">
        <v>64951</v>
      </c>
      <c r="E12" s="12">
        <v>44338</v>
      </c>
      <c r="F12" s="12">
        <v>79061</v>
      </c>
      <c r="G12" s="12">
        <v>9300</v>
      </c>
      <c r="H12" s="12">
        <v>178734</v>
      </c>
      <c r="I12" s="12">
        <v>8053</v>
      </c>
      <c r="J12" s="12">
        <v>9886</v>
      </c>
      <c r="K12" s="12">
        <v>139747</v>
      </c>
      <c r="L12" s="10">
        <v>17249</v>
      </c>
      <c r="M12" s="10">
        <v>43147</v>
      </c>
      <c r="N12" s="11">
        <f>SUM(B12:M12)</f>
        <v>2772881</v>
      </c>
      <c r="P12" s="19"/>
    </row>
    <row r="13" spans="1:16" x14ac:dyDescent="0.25">
      <c r="A13" s="6" t="s">
        <v>14</v>
      </c>
      <c r="B13" s="12">
        <v>1511742</v>
      </c>
      <c r="C13" s="12">
        <v>557031</v>
      </c>
      <c r="D13" s="12">
        <v>61682</v>
      </c>
      <c r="E13" s="12">
        <v>42106</v>
      </c>
      <c r="F13" s="12">
        <v>75089</v>
      </c>
      <c r="G13" s="12">
        <v>8832</v>
      </c>
      <c r="H13" s="12">
        <v>169754</v>
      </c>
      <c r="I13" s="12">
        <v>7466</v>
      </c>
      <c r="J13" s="12">
        <v>9165</v>
      </c>
      <c r="K13" s="12">
        <v>552418</v>
      </c>
      <c r="L13" s="10">
        <v>16382</v>
      </c>
      <c r="M13" s="10">
        <v>40979</v>
      </c>
      <c r="N13" s="11">
        <f>SUM(B13:M13)</f>
        <v>3052646</v>
      </c>
      <c r="P13" s="19"/>
    </row>
    <row r="14" spans="1:16" x14ac:dyDescent="0.25">
      <c r="A14" s="6" t="s">
        <v>15</v>
      </c>
      <c r="B14" s="12">
        <v>7127794</v>
      </c>
      <c r="C14" s="12">
        <v>2626377</v>
      </c>
      <c r="D14" s="12">
        <v>290826</v>
      </c>
      <c r="E14" s="12">
        <v>198530</v>
      </c>
      <c r="F14" s="12">
        <v>359029</v>
      </c>
      <c r="G14" s="12">
        <v>41640</v>
      </c>
      <c r="H14" s="12">
        <v>811659</v>
      </c>
      <c r="I14" s="12">
        <v>132796</v>
      </c>
      <c r="J14" s="12">
        <v>163019</v>
      </c>
      <c r="K14" s="12">
        <v>356093</v>
      </c>
      <c r="L14" s="10">
        <v>78330</v>
      </c>
      <c r="M14" s="10">
        <v>195936</v>
      </c>
      <c r="N14" s="11">
        <f>SUM(B14:M14)</f>
        <v>12382029</v>
      </c>
      <c r="P14" s="19"/>
    </row>
    <row r="15" spans="1:16" x14ac:dyDescent="0.25">
      <c r="A15" s="6" t="s">
        <v>16</v>
      </c>
      <c r="B15" s="12">
        <v>14835162</v>
      </c>
      <c r="C15" s="12">
        <v>5466309</v>
      </c>
      <c r="D15" s="12">
        <v>605301</v>
      </c>
      <c r="E15" s="12">
        <v>413202</v>
      </c>
      <c r="F15" s="12">
        <v>771413</v>
      </c>
      <c r="G15" s="12">
        <v>86667</v>
      </c>
      <c r="H15" s="12">
        <v>1743937</v>
      </c>
      <c r="I15" s="12">
        <v>268602</v>
      </c>
      <c r="J15" s="12">
        <v>329731</v>
      </c>
      <c r="K15" s="12">
        <v>3370905</v>
      </c>
      <c r="L15" s="10">
        <v>168301</v>
      </c>
      <c r="M15" s="10">
        <v>420989</v>
      </c>
      <c r="N15" s="11">
        <f>SUM(B15:M15)</f>
        <v>28480519</v>
      </c>
      <c r="P15" s="19"/>
    </row>
    <row r="16" spans="1:16" x14ac:dyDescent="0.25">
      <c r="A16" s="6" t="s">
        <v>17</v>
      </c>
      <c r="B16" s="12">
        <v>4532343</v>
      </c>
      <c r="C16" s="12">
        <v>1670031</v>
      </c>
      <c r="D16" s="12">
        <v>184928</v>
      </c>
      <c r="E16" s="12">
        <v>126239</v>
      </c>
      <c r="F16" s="12">
        <v>231570</v>
      </c>
      <c r="G16" s="12">
        <v>26478</v>
      </c>
      <c r="H16" s="12">
        <v>523511</v>
      </c>
      <c r="I16" s="12">
        <v>75975</v>
      </c>
      <c r="J16" s="12">
        <v>93265</v>
      </c>
      <c r="K16" s="12">
        <v>857015</v>
      </c>
      <c r="L16" s="10">
        <v>50522</v>
      </c>
      <c r="M16" s="10">
        <v>126376</v>
      </c>
      <c r="N16" s="11">
        <f>SUM(B16:M16)</f>
        <v>8498253</v>
      </c>
      <c r="P16" s="19"/>
    </row>
    <row r="17" spans="1:16" x14ac:dyDescent="0.25">
      <c r="A17" s="6" t="s">
        <v>50</v>
      </c>
      <c r="B17" s="12">
        <v>1452645</v>
      </c>
      <c r="C17" s="12">
        <v>535256</v>
      </c>
      <c r="D17" s="12">
        <v>59270</v>
      </c>
      <c r="E17" s="12">
        <v>40460</v>
      </c>
      <c r="F17" s="12">
        <v>72020</v>
      </c>
      <c r="G17" s="12">
        <v>8486</v>
      </c>
      <c r="H17" s="12">
        <v>162815</v>
      </c>
      <c r="I17" s="12">
        <v>5575</v>
      </c>
      <c r="J17" s="12">
        <v>6843</v>
      </c>
      <c r="K17" s="12">
        <v>382670</v>
      </c>
      <c r="L17" s="10">
        <v>15713</v>
      </c>
      <c r="M17" s="10">
        <v>39304</v>
      </c>
      <c r="N17" s="11">
        <f>SUM(B17:M17)</f>
        <v>2781057</v>
      </c>
      <c r="P17" s="19"/>
    </row>
    <row r="18" spans="1:16" x14ac:dyDescent="0.25">
      <c r="A18" s="6" t="s">
        <v>18</v>
      </c>
      <c r="B18" s="12">
        <v>1752233</v>
      </c>
      <c r="C18" s="12">
        <v>645645</v>
      </c>
      <c r="D18" s="12">
        <v>71494</v>
      </c>
      <c r="E18" s="12">
        <v>48805</v>
      </c>
      <c r="F18" s="12">
        <v>88087</v>
      </c>
      <c r="G18" s="12">
        <v>10236</v>
      </c>
      <c r="H18" s="12">
        <v>199139</v>
      </c>
      <c r="I18" s="12">
        <v>17398</v>
      </c>
      <c r="J18" s="12">
        <v>21358</v>
      </c>
      <c r="K18" s="12">
        <v>519830</v>
      </c>
      <c r="L18" s="10">
        <v>19218</v>
      </c>
      <c r="M18" s="10">
        <v>48072</v>
      </c>
      <c r="N18" s="11">
        <f>SUM(B18:M18)</f>
        <v>3441515</v>
      </c>
      <c r="P18" s="19"/>
    </row>
    <row r="19" spans="1:16" x14ac:dyDescent="0.25">
      <c r="A19" s="6" t="s">
        <v>19</v>
      </c>
      <c r="B19" s="12">
        <v>1628169</v>
      </c>
      <c r="C19" s="12">
        <v>599931</v>
      </c>
      <c r="D19" s="12">
        <v>66432</v>
      </c>
      <c r="E19" s="12">
        <v>45349</v>
      </c>
      <c r="F19" s="12">
        <v>81338</v>
      </c>
      <c r="G19" s="12">
        <v>9512</v>
      </c>
      <c r="H19" s="12">
        <v>183881</v>
      </c>
      <c r="I19" s="12">
        <v>13060</v>
      </c>
      <c r="J19" s="12">
        <v>16032</v>
      </c>
      <c r="K19" s="12">
        <v>0</v>
      </c>
      <c r="L19" s="10">
        <v>17746</v>
      </c>
      <c r="M19" s="10">
        <v>44389</v>
      </c>
      <c r="N19" s="11">
        <f>SUM(B19:M19)</f>
        <v>2705839</v>
      </c>
      <c r="P19" s="19"/>
    </row>
    <row r="20" spans="1:16" x14ac:dyDescent="0.25">
      <c r="A20" s="6" t="s">
        <v>20</v>
      </c>
      <c r="B20" s="12">
        <v>7873226</v>
      </c>
      <c r="C20" s="12">
        <v>2901046</v>
      </c>
      <c r="D20" s="12">
        <v>321241</v>
      </c>
      <c r="E20" s="12">
        <v>219292</v>
      </c>
      <c r="F20" s="12">
        <v>421398</v>
      </c>
      <c r="G20" s="12">
        <v>45995</v>
      </c>
      <c r="H20" s="12">
        <v>952656</v>
      </c>
      <c r="I20" s="12">
        <v>152837</v>
      </c>
      <c r="J20" s="12">
        <v>187621</v>
      </c>
      <c r="K20" s="12">
        <v>3794921</v>
      </c>
      <c r="L20" s="10">
        <v>91937</v>
      </c>
      <c r="M20" s="10">
        <v>229972</v>
      </c>
      <c r="N20" s="11">
        <f>SUM(B20:M20)</f>
        <v>17192142</v>
      </c>
      <c r="P20" s="19"/>
    </row>
    <row r="21" spans="1:16" x14ac:dyDescent="0.25">
      <c r="A21" s="6" t="s">
        <v>21</v>
      </c>
      <c r="B21" s="12">
        <v>2848836</v>
      </c>
      <c r="C21" s="12">
        <v>1049710</v>
      </c>
      <c r="D21" s="12">
        <v>116238</v>
      </c>
      <c r="E21" s="12">
        <v>79348</v>
      </c>
      <c r="F21" s="12">
        <v>141565</v>
      </c>
      <c r="G21" s="12">
        <v>16643</v>
      </c>
      <c r="H21" s="12">
        <v>320036</v>
      </c>
      <c r="I21" s="12">
        <v>40936</v>
      </c>
      <c r="J21" s="12">
        <v>50253</v>
      </c>
      <c r="K21" s="12">
        <v>0</v>
      </c>
      <c r="L21" s="10">
        <v>30886</v>
      </c>
      <c r="M21" s="10">
        <v>77257</v>
      </c>
      <c r="N21" s="11">
        <f>SUM(B21:M21)</f>
        <v>4771708</v>
      </c>
      <c r="P21" s="19"/>
    </row>
    <row r="22" spans="1:16" x14ac:dyDescent="0.25">
      <c r="A22" s="6" t="s">
        <v>22</v>
      </c>
      <c r="B22" s="12">
        <v>1576965</v>
      </c>
      <c r="C22" s="12">
        <v>581064</v>
      </c>
      <c r="D22" s="12">
        <v>64343</v>
      </c>
      <c r="E22" s="12">
        <v>43923</v>
      </c>
      <c r="F22" s="12">
        <v>79267</v>
      </c>
      <c r="G22" s="12">
        <v>9213</v>
      </c>
      <c r="H22" s="12">
        <v>179199</v>
      </c>
      <c r="I22" s="12">
        <v>11848</v>
      </c>
      <c r="J22" s="12">
        <v>14544</v>
      </c>
      <c r="K22" s="12">
        <v>102740</v>
      </c>
      <c r="L22" s="10">
        <v>17294</v>
      </c>
      <c r="M22" s="10">
        <v>43259</v>
      </c>
      <c r="N22" s="11">
        <f>SUM(B22:M22)</f>
        <v>2723659</v>
      </c>
      <c r="P22" s="19"/>
    </row>
    <row r="23" spans="1:16" x14ac:dyDescent="0.25">
      <c r="A23" s="6" t="s">
        <v>23</v>
      </c>
      <c r="B23" s="12">
        <v>1468031</v>
      </c>
      <c r="C23" s="12">
        <v>540925</v>
      </c>
      <c r="D23" s="12">
        <v>59898</v>
      </c>
      <c r="E23" s="12">
        <v>40889</v>
      </c>
      <c r="F23" s="12">
        <v>72896</v>
      </c>
      <c r="G23" s="12">
        <v>8576</v>
      </c>
      <c r="H23" s="12">
        <v>164797</v>
      </c>
      <c r="I23" s="12">
        <v>6851</v>
      </c>
      <c r="J23" s="12">
        <v>8410</v>
      </c>
      <c r="K23" s="12">
        <v>86357</v>
      </c>
      <c r="L23" s="10">
        <v>15904</v>
      </c>
      <c r="M23" s="10">
        <v>39782</v>
      </c>
      <c r="N23" s="11">
        <f>SUM(B23:M23)</f>
        <v>2513316</v>
      </c>
      <c r="P23" s="19"/>
    </row>
    <row r="24" spans="1:16" x14ac:dyDescent="0.25">
      <c r="A24" s="6" t="s">
        <v>24</v>
      </c>
      <c r="B24" s="12">
        <v>1543555</v>
      </c>
      <c r="C24" s="12">
        <v>568753</v>
      </c>
      <c r="D24" s="12">
        <v>62980</v>
      </c>
      <c r="E24" s="12">
        <v>42992</v>
      </c>
      <c r="F24" s="12">
        <v>76638</v>
      </c>
      <c r="G24" s="12">
        <v>9017</v>
      </c>
      <c r="H24" s="12">
        <v>173256</v>
      </c>
      <c r="I24" s="12">
        <v>11214</v>
      </c>
      <c r="J24" s="12">
        <v>13767</v>
      </c>
      <c r="K24" s="12">
        <v>7485</v>
      </c>
      <c r="L24" s="10">
        <v>16720</v>
      </c>
      <c r="M24" s="10">
        <v>41824</v>
      </c>
      <c r="N24" s="11">
        <f>SUM(B24:M24)</f>
        <v>2568201</v>
      </c>
      <c r="P24" s="19"/>
    </row>
    <row r="25" spans="1:16" x14ac:dyDescent="0.25">
      <c r="A25" s="6" t="s">
        <v>25</v>
      </c>
      <c r="B25" s="12">
        <v>1667355</v>
      </c>
      <c r="C25" s="12">
        <v>614370</v>
      </c>
      <c r="D25" s="12">
        <v>68031</v>
      </c>
      <c r="E25" s="12">
        <v>46441</v>
      </c>
      <c r="F25" s="12">
        <v>83241</v>
      </c>
      <c r="G25" s="12">
        <v>9741</v>
      </c>
      <c r="H25" s="12">
        <v>188183</v>
      </c>
      <c r="I25" s="12">
        <v>13640</v>
      </c>
      <c r="J25" s="12">
        <v>16744</v>
      </c>
      <c r="K25" s="12">
        <v>1451651</v>
      </c>
      <c r="L25" s="10">
        <v>18161</v>
      </c>
      <c r="M25" s="10">
        <v>45428</v>
      </c>
      <c r="N25" s="11">
        <f>SUM(B25:M25)</f>
        <v>4222986</v>
      </c>
      <c r="P25" s="19"/>
    </row>
    <row r="26" spans="1:16" x14ac:dyDescent="0.25">
      <c r="A26" s="6" t="s">
        <v>26</v>
      </c>
      <c r="B26" s="12">
        <v>2161249</v>
      </c>
      <c r="C26" s="12">
        <v>796355</v>
      </c>
      <c r="D26" s="12">
        <v>88183</v>
      </c>
      <c r="E26" s="12">
        <v>60197</v>
      </c>
      <c r="F26" s="12">
        <v>107998</v>
      </c>
      <c r="G26" s="12">
        <v>12626</v>
      </c>
      <c r="H26" s="12">
        <v>244153</v>
      </c>
      <c r="I26" s="12">
        <v>28400</v>
      </c>
      <c r="J26" s="12">
        <v>34864</v>
      </c>
      <c r="K26" s="12">
        <v>409131</v>
      </c>
      <c r="L26" s="10">
        <v>23562</v>
      </c>
      <c r="M26" s="10">
        <v>58939</v>
      </c>
      <c r="N26" s="11">
        <f>SUM(B26:M26)</f>
        <v>4025657</v>
      </c>
      <c r="P26" s="19"/>
    </row>
    <row r="27" spans="1:16" x14ac:dyDescent="0.25">
      <c r="A27" s="6" t="s">
        <v>27</v>
      </c>
      <c r="B27" s="12">
        <v>5296531</v>
      </c>
      <c r="C27" s="12">
        <v>1951611</v>
      </c>
      <c r="D27" s="12">
        <v>216108</v>
      </c>
      <c r="E27" s="12">
        <v>147524</v>
      </c>
      <c r="F27" s="12">
        <v>254809</v>
      </c>
      <c r="G27" s="12">
        <v>30942</v>
      </c>
      <c r="H27" s="12">
        <v>576049</v>
      </c>
      <c r="I27" s="12">
        <v>86769</v>
      </c>
      <c r="J27" s="12">
        <v>106517</v>
      </c>
      <c r="K27" s="12">
        <v>1485867</v>
      </c>
      <c r="L27" s="10">
        <v>55592</v>
      </c>
      <c r="M27" s="10">
        <v>139059</v>
      </c>
      <c r="N27" s="11">
        <f>SUM(B27:M27)</f>
        <v>10347378</v>
      </c>
      <c r="P27" s="19"/>
    </row>
    <row r="28" spans="1:16" x14ac:dyDescent="0.25">
      <c r="A28" s="6" t="s">
        <v>28</v>
      </c>
      <c r="B28" s="12">
        <v>1592262</v>
      </c>
      <c r="C28" s="12">
        <v>586700</v>
      </c>
      <c r="D28" s="12">
        <v>64967</v>
      </c>
      <c r="E28" s="12">
        <v>44349</v>
      </c>
      <c r="F28" s="12">
        <v>79546</v>
      </c>
      <c r="G28" s="12">
        <v>9302</v>
      </c>
      <c r="H28" s="12">
        <v>179831</v>
      </c>
      <c r="I28" s="12">
        <v>11762</v>
      </c>
      <c r="J28" s="12">
        <v>14440</v>
      </c>
      <c r="K28" s="12">
        <v>627770</v>
      </c>
      <c r="L28" s="10">
        <v>17355</v>
      </c>
      <c r="M28" s="10">
        <v>43411</v>
      </c>
      <c r="N28" s="11">
        <f>SUM(B28:M28)</f>
        <v>3271695</v>
      </c>
      <c r="P28" s="19"/>
    </row>
    <row r="29" spans="1:16" x14ac:dyDescent="0.25">
      <c r="A29" s="6" t="s">
        <v>29</v>
      </c>
      <c r="B29" s="12">
        <v>1929467</v>
      </c>
      <c r="C29" s="12">
        <v>710950</v>
      </c>
      <c r="D29" s="12">
        <v>78726</v>
      </c>
      <c r="E29" s="12">
        <v>53741</v>
      </c>
      <c r="F29" s="12">
        <v>94910</v>
      </c>
      <c r="G29" s="12">
        <v>11272</v>
      </c>
      <c r="H29" s="12">
        <v>214564</v>
      </c>
      <c r="I29" s="12">
        <v>19958</v>
      </c>
      <c r="J29" s="12">
        <v>24500</v>
      </c>
      <c r="K29" s="12">
        <v>0</v>
      </c>
      <c r="L29" s="10">
        <v>20707</v>
      </c>
      <c r="M29" s="10">
        <v>51796</v>
      </c>
      <c r="N29" s="11">
        <f>SUM(B29:M29)</f>
        <v>3210591</v>
      </c>
      <c r="P29" s="19"/>
    </row>
    <row r="30" spans="1:16" x14ac:dyDescent="0.25">
      <c r="A30" s="6" t="s">
        <v>30</v>
      </c>
      <c r="B30" s="12">
        <v>2761446</v>
      </c>
      <c r="C30" s="12">
        <v>1017509</v>
      </c>
      <c r="D30" s="12">
        <v>112672</v>
      </c>
      <c r="E30" s="12">
        <v>76914</v>
      </c>
      <c r="F30" s="12">
        <v>137736</v>
      </c>
      <c r="G30" s="12">
        <v>16132</v>
      </c>
      <c r="H30" s="12">
        <v>311380</v>
      </c>
      <c r="I30" s="12">
        <v>39024</v>
      </c>
      <c r="J30" s="12">
        <v>47905</v>
      </c>
      <c r="K30" s="12">
        <v>1325768</v>
      </c>
      <c r="L30" s="10">
        <v>30050</v>
      </c>
      <c r="M30" s="10">
        <v>75167</v>
      </c>
      <c r="N30" s="11">
        <f>SUM(B30:M30)</f>
        <v>5951703</v>
      </c>
      <c r="P30" s="19"/>
    </row>
    <row r="31" spans="1:16" x14ac:dyDescent="0.25">
      <c r="A31" s="6" t="s">
        <v>31</v>
      </c>
      <c r="B31" s="12">
        <v>1440768</v>
      </c>
      <c r="C31" s="12">
        <v>530880</v>
      </c>
      <c r="D31" s="12">
        <v>58786</v>
      </c>
      <c r="E31" s="12">
        <v>40130</v>
      </c>
      <c r="F31" s="12">
        <v>71486</v>
      </c>
      <c r="G31" s="12">
        <v>8417</v>
      </c>
      <c r="H31" s="12">
        <v>161610</v>
      </c>
      <c r="I31" s="12">
        <v>5406</v>
      </c>
      <c r="J31" s="12">
        <v>6636</v>
      </c>
      <c r="K31" s="12">
        <v>0</v>
      </c>
      <c r="L31" s="10">
        <v>15596</v>
      </c>
      <c r="M31" s="10">
        <v>39013</v>
      </c>
      <c r="N31" s="11">
        <f>SUM(B31:M31)</f>
        <v>2378728</v>
      </c>
      <c r="P31" s="19"/>
    </row>
    <row r="32" spans="1:16" x14ac:dyDescent="0.25">
      <c r="A32" s="6" t="s">
        <v>32</v>
      </c>
      <c r="B32" s="12">
        <v>1533199</v>
      </c>
      <c r="C32" s="12">
        <v>564938</v>
      </c>
      <c r="D32" s="12">
        <v>62557</v>
      </c>
      <c r="E32" s="12">
        <v>42704</v>
      </c>
      <c r="F32" s="12">
        <v>76338</v>
      </c>
      <c r="G32" s="12">
        <v>8957</v>
      </c>
      <c r="H32" s="12">
        <v>172577</v>
      </c>
      <c r="I32" s="12">
        <v>10541</v>
      </c>
      <c r="J32" s="12">
        <v>12940</v>
      </c>
      <c r="K32" s="12">
        <v>605531</v>
      </c>
      <c r="L32" s="10">
        <v>16655</v>
      </c>
      <c r="M32" s="10">
        <v>41660</v>
      </c>
      <c r="N32" s="11">
        <f>SUM(B32:M32)</f>
        <v>3148597</v>
      </c>
      <c r="P32" s="19"/>
    </row>
    <row r="33" spans="1:16" x14ac:dyDescent="0.25">
      <c r="A33" s="6" t="s">
        <v>33</v>
      </c>
      <c r="B33" s="12">
        <v>1580909</v>
      </c>
      <c r="C33" s="12">
        <v>582517</v>
      </c>
      <c r="D33" s="12">
        <v>64504</v>
      </c>
      <c r="E33" s="12">
        <v>44033</v>
      </c>
      <c r="F33" s="12">
        <v>77906</v>
      </c>
      <c r="G33" s="12">
        <v>9236</v>
      </c>
      <c r="H33" s="12">
        <v>176123</v>
      </c>
      <c r="I33" s="12">
        <v>5637</v>
      </c>
      <c r="J33" s="12">
        <v>6920</v>
      </c>
      <c r="K33" s="12">
        <v>364302</v>
      </c>
      <c r="L33" s="10">
        <v>16997</v>
      </c>
      <c r="M33" s="10">
        <v>42516</v>
      </c>
      <c r="N33" s="11">
        <f>SUM(B33:M33)</f>
        <v>2971600</v>
      </c>
      <c r="P33" s="19"/>
    </row>
    <row r="34" spans="1:16" x14ac:dyDescent="0.25">
      <c r="A34" s="6" t="s">
        <v>34</v>
      </c>
      <c r="B34" s="12">
        <v>2596693</v>
      </c>
      <c r="C34" s="12">
        <v>956803</v>
      </c>
      <c r="D34" s="12">
        <v>105950</v>
      </c>
      <c r="E34" s="12">
        <v>72325</v>
      </c>
      <c r="F34" s="12">
        <v>129842</v>
      </c>
      <c r="G34" s="12">
        <v>15170</v>
      </c>
      <c r="H34" s="12">
        <v>293534</v>
      </c>
      <c r="I34" s="12">
        <v>37187</v>
      </c>
      <c r="J34" s="12">
        <v>45650</v>
      </c>
      <c r="K34" s="12">
        <v>0</v>
      </c>
      <c r="L34" s="10">
        <v>28328</v>
      </c>
      <c r="M34" s="10">
        <v>70859</v>
      </c>
      <c r="N34" s="11">
        <f>SUM(B34:M34)</f>
        <v>4352341</v>
      </c>
      <c r="P34" s="19"/>
    </row>
    <row r="35" spans="1:16" x14ac:dyDescent="0.25">
      <c r="A35" s="6" t="s">
        <v>35</v>
      </c>
      <c r="B35" s="12">
        <v>1985778</v>
      </c>
      <c r="C35" s="12">
        <v>731699</v>
      </c>
      <c r="D35" s="12">
        <v>81023</v>
      </c>
      <c r="E35" s="12">
        <v>55310</v>
      </c>
      <c r="F35" s="12">
        <v>100093</v>
      </c>
      <c r="G35" s="12">
        <v>11601</v>
      </c>
      <c r="H35" s="12">
        <v>226281</v>
      </c>
      <c r="I35" s="12">
        <v>23980</v>
      </c>
      <c r="J35" s="12">
        <v>29437</v>
      </c>
      <c r="K35" s="12">
        <v>237553</v>
      </c>
      <c r="L35" s="10">
        <v>21838</v>
      </c>
      <c r="M35" s="10">
        <v>54624</v>
      </c>
      <c r="N35" s="11">
        <f>SUM(B35:M35)</f>
        <v>3559217</v>
      </c>
      <c r="P35" s="19"/>
    </row>
    <row r="36" spans="1:16" x14ac:dyDescent="0.25">
      <c r="A36" s="6" t="s">
        <v>36</v>
      </c>
      <c r="B36" s="12">
        <v>1723330</v>
      </c>
      <c r="C36" s="12">
        <v>634995</v>
      </c>
      <c r="D36" s="12">
        <v>70315</v>
      </c>
      <c r="E36" s="12">
        <v>48000</v>
      </c>
      <c r="F36" s="12">
        <v>85847</v>
      </c>
      <c r="G36" s="12">
        <v>10068</v>
      </c>
      <c r="H36" s="12">
        <v>194074</v>
      </c>
      <c r="I36" s="12">
        <v>13774</v>
      </c>
      <c r="J36" s="12">
        <v>16909</v>
      </c>
      <c r="K36" s="12">
        <v>593783</v>
      </c>
      <c r="L36" s="10">
        <v>18729</v>
      </c>
      <c r="M36" s="10">
        <v>46850</v>
      </c>
      <c r="N36" s="11">
        <f>SUM(B36:M36)</f>
        <v>3456674</v>
      </c>
      <c r="P36" s="19"/>
    </row>
    <row r="37" spans="1:16" x14ac:dyDescent="0.25">
      <c r="A37" s="6" t="s">
        <v>37</v>
      </c>
      <c r="B37" s="12">
        <v>1663292</v>
      </c>
      <c r="C37" s="12">
        <v>612873</v>
      </c>
      <c r="D37" s="12">
        <v>67865</v>
      </c>
      <c r="E37" s="12">
        <v>46328</v>
      </c>
      <c r="F37" s="12">
        <v>82906</v>
      </c>
      <c r="G37" s="12">
        <v>9717</v>
      </c>
      <c r="H37" s="12">
        <v>187425</v>
      </c>
      <c r="I37" s="12">
        <v>9049</v>
      </c>
      <c r="J37" s="12">
        <v>11108</v>
      </c>
      <c r="K37" s="12">
        <v>209590</v>
      </c>
      <c r="L37" s="10">
        <v>18088</v>
      </c>
      <c r="M37" s="10">
        <v>45245</v>
      </c>
      <c r="N37" s="11">
        <f>SUM(B37:M37)</f>
        <v>2963486</v>
      </c>
      <c r="P37" s="19"/>
    </row>
    <row r="38" spans="1:16" x14ac:dyDescent="0.25">
      <c r="A38" s="6" t="s">
        <v>38</v>
      </c>
      <c r="B38" s="12">
        <v>3468997</v>
      </c>
      <c r="C38" s="12">
        <v>1278220</v>
      </c>
      <c r="D38" s="12">
        <v>141541</v>
      </c>
      <c r="E38" s="12">
        <v>96622</v>
      </c>
      <c r="F38" s="12">
        <v>176677</v>
      </c>
      <c r="G38" s="12">
        <v>20266</v>
      </c>
      <c r="H38" s="12">
        <v>399414</v>
      </c>
      <c r="I38" s="12">
        <v>52190</v>
      </c>
      <c r="J38" s="12">
        <v>64067</v>
      </c>
      <c r="K38" s="12">
        <v>978520</v>
      </c>
      <c r="L38" s="10">
        <v>38546</v>
      </c>
      <c r="M38" s="10">
        <v>96419</v>
      </c>
      <c r="N38" s="11">
        <f>SUM(B38:M38)</f>
        <v>6811479</v>
      </c>
      <c r="P38" s="19"/>
    </row>
    <row r="39" spans="1:16" x14ac:dyDescent="0.25">
      <c r="A39" s="6" t="s">
        <v>51</v>
      </c>
      <c r="B39" s="12">
        <v>1945732</v>
      </c>
      <c r="C39" s="12">
        <v>716943</v>
      </c>
      <c r="D39" s="12">
        <v>79389</v>
      </c>
      <c r="E39" s="12">
        <v>54194</v>
      </c>
      <c r="F39" s="12">
        <v>99304</v>
      </c>
      <c r="G39" s="12">
        <v>11367</v>
      </c>
      <c r="H39" s="12">
        <v>224498</v>
      </c>
      <c r="I39" s="12">
        <v>19733</v>
      </c>
      <c r="J39" s="12">
        <v>24224</v>
      </c>
      <c r="K39" s="12">
        <v>0</v>
      </c>
      <c r="L39" s="10">
        <v>21665</v>
      </c>
      <c r="M39" s="10">
        <v>54194</v>
      </c>
      <c r="N39" s="11">
        <f>SUM(B39:M39)</f>
        <v>3251243</v>
      </c>
      <c r="P39" s="19"/>
    </row>
    <row r="40" spans="1:16" x14ac:dyDescent="0.25">
      <c r="A40" s="6" t="s">
        <v>39</v>
      </c>
      <c r="B40" s="12">
        <v>4843159</v>
      </c>
      <c r="C40" s="12">
        <v>1784558</v>
      </c>
      <c r="D40" s="12">
        <v>197609</v>
      </c>
      <c r="E40" s="12">
        <v>134896</v>
      </c>
      <c r="F40" s="12">
        <v>243473</v>
      </c>
      <c r="G40" s="12">
        <v>28294</v>
      </c>
      <c r="H40" s="12">
        <v>550421</v>
      </c>
      <c r="I40" s="12">
        <v>75071</v>
      </c>
      <c r="J40" s="12">
        <v>92156</v>
      </c>
      <c r="K40" s="12">
        <v>1279938</v>
      </c>
      <c r="L40" s="10">
        <v>53119</v>
      </c>
      <c r="M40" s="10">
        <v>132872</v>
      </c>
      <c r="N40" s="11">
        <f>SUM(B40:M40)</f>
        <v>9415566</v>
      </c>
      <c r="P40" s="19"/>
    </row>
    <row r="41" spans="1:16" x14ac:dyDescent="0.25">
      <c r="A41" s="6" t="s">
        <v>40</v>
      </c>
      <c r="B41" s="12">
        <v>2878825</v>
      </c>
      <c r="C41" s="12">
        <v>1060760</v>
      </c>
      <c r="D41" s="12">
        <v>117461</v>
      </c>
      <c r="E41" s="12">
        <v>80184</v>
      </c>
      <c r="F41" s="12">
        <v>143353</v>
      </c>
      <c r="G41" s="12">
        <v>16818</v>
      </c>
      <c r="H41" s="12">
        <v>324078</v>
      </c>
      <c r="I41" s="12">
        <v>39802</v>
      </c>
      <c r="J41" s="12">
        <v>48860</v>
      </c>
      <c r="K41" s="12">
        <v>362836</v>
      </c>
      <c r="L41" s="10">
        <v>31276</v>
      </c>
      <c r="M41" s="10">
        <v>78233</v>
      </c>
      <c r="N41" s="11">
        <f>SUM(B41:M41)</f>
        <v>5182486</v>
      </c>
      <c r="P41" s="19"/>
    </row>
    <row r="42" spans="1:16" x14ac:dyDescent="0.25">
      <c r="A42" s="6" t="s">
        <v>41</v>
      </c>
      <c r="B42" s="12">
        <v>1933774</v>
      </c>
      <c r="C42" s="12">
        <v>712537</v>
      </c>
      <c r="D42" s="12">
        <v>78901</v>
      </c>
      <c r="E42" s="12">
        <v>53861</v>
      </c>
      <c r="F42" s="12">
        <v>96313</v>
      </c>
      <c r="G42" s="12">
        <v>11297</v>
      </c>
      <c r="H42" s="12">
        <v>217736</v>
      </c>
      <c r="I42" s="12">
        <v>25616</v>
      </c>
      <c r="J42" s="12">
        <v>31446</v>
      </c>
      <c r="K42" s="12">
        <v>0</v>
      </c>
      <c r="L42" s="10">
        <v>21013</v>
      </c>
      <c r="M42" s="10">
        <v>52562</v>
      </c>
      <c r="N42" s="11">
        <f>SUM(B42:M42)</f>
        <v>3235056</v>
      </c>
      <c r="P42" s="19"/>
    </row>
    <row r="43" spans="1:16" x14ac:dyDescent="0.25">
      <c r="A43" s="6" t="s">
        <v>60</v>
      </c>
      <c r="B43" s="12">
        <v>1439717</v>
      </c>
      <c r="C43" s="12">
        <v>530492</v>
      </c>
      <c r="D43" s="12">
        <v>58743</v>
      </c>
      <c r="E43" s="12">
        <v>40100</v>
      </c>
      <c r="F43" s="12">
        <v>71558</v>
      </c>
      <c r="G43" s="12">
        <v>8411</v>
      </c>
      <c r="H43" s="12">
        <v>161771</v>
      </c>
      <c r="I43" s="12">
        <v>7072</v>
      </c>
      <c r="J43" s="12">
        <v>8681</v>
      </c>
      <c r="K43" s="12">
        <v>9.9999999947613105E-3</v>
      </c>
      <c r="L43" s="10">
        <v>15612</v>
      </c>
      <c r="M43" s="10">
        <v>39052</v>
      </c>
      <c r="N43" s="11">
        <f>SUM(B43:M43)</f>
        <v>2381209.0099999998</v>
      </c>
      <c r="P43" s="19"/>
    </row>
    <row r="44" spans="1:16" ht="15.75" thickBot="1" x14ac:dyDescent="0.3">
      <c r="A44" s="7" t="s">
        <v>43</v>
      </c>
      <c r="B44" s="13">
        <f>SUM(B8:B43)</f>
        <v>104070745</v>
      </c>
      <c r="C44" s="13">
        <f>SUM(C8:C43)</f>
        <v>38346923</v>
      </c>
      <c r="D44" s="13">
        <f>SUM(D8:D43)</f>
        <v>4246268</v>
      </c>
      <c r="E44" s="13">
        <f>SUM(E8:E43)</f>
        <v>2898671</v>
      </c>
      <c r="F44" s="13">
        <f>SUM(F8:F43)</f>
        <v>5265245</v>
      </c>
      <c r="G44" s="13">
        <f>SUM(G8:G43)</f>
        <v>607981</v>
      </c>
      <c r="H44" s="13">
        <f>SUM(H8:H43)</f>
        <v>11903168</v>
      </c>
      <c r="I44" s="13">
        <f>SUM(I8:I43)</f>
        <v>1399174</v>
      </c>
      <c r="J44" s="13">
        <f>SUM(J8:J43)</f>
        <v>1717603</v>
      </c>
      <c r="K44" s="13">
        <f>SUM(K8:K43)</f>
        <v>24407455.02</v>
      </c>
      <c r="L44" s="13">
        <f>SUM(L8:L43)</f>
        <v>1148731</v>
      </c>
      <c r="M44" s="13">
        <f>SUM(M8:M43)</f>
        <v>2873439</v>
      </c>
      <c r="N44" s="14">
        <f>SUM(N8:N43)</f>
        <v>198885403.01999998</v>
      </c>
    </row>
    <row r="45" spans="1:16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</row>
    <row r="49" spans="11:14" x14ac:dyDescent="0.25">
      <c r="K49" s="20"/>
      <c r="L49" s="20"/>
      <c r="M49" s="20"/>
      <c r="N49" s="21"/>
    </row>
  </sheetData>
  <sheetProtection algorithmName="SHA-512" hashValue="UGAbbE2jLDhCjKx4Fo9dbyZAem8xFofWR5r0sOWXG9+gsDLFSgOOQxRjpb7RoTPqr06lyUpfXtqmsI+WlMgihQ==" saltValue="JZViBhe+W1fGn80X0z/xSA==" spinCount="100000" sheet="1" objects="1" scenarios="1"/>
  <mergeCells count="14">
    <mergeCell ref="K6:K7"/>
    <mergeCell ref="L6:L7"/>
    <mergeCell ref="N6:N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M6:M7"/>
    <mergeCell ref="J6:J7"/>
  </mergeCells>
  <pageMargins left="0" right="0.15748031496062992" top="1.3779527559055118" bottom="0.74803149606299213" header="0.62992125984251968" footer="0.31496062992125984"/>
  <pageSetup paperSize="300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topLeftCell="G23" zoomScale="90" zoomScaleNormal="90" workbookViewId="0">
      <selection activeCell="J45" sqref="J45"/>
    </sheetView>
  </sheetViews>
  <sheetFormatPr baseColWidth="10" defaultRowHeight="15" x14ac:dyDescent="0.25"/>
  <cols>
    <col min="1" max="1" width="27.5703125" customWidth="1"/>
    <col min="2" max="5" width="21.140625" customWidth="1"/>
    <col min="6" max="8" width="23.42578125" customWidth="1"/>
    <col min="9" max="9" width="20.7109375" customWidth="1"/>
    <col min="10" max="12" width="25.7109375" customWidth="1"/>
    <col min="13" max="15" width="20.7109375" customWidth="1"/>
  </cols>
  <sheetData>
    <row r="1" spans="1:15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 x14ac:dyDescent="0.3">
      <c r="A3" s="4" t="s">
        <v>64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" customHeight="1" x14ac:dyDescent="0.25">
      <c r="A6" s="26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45</v>
      </c>
      <c r="I6" s="22" t="s">
        <v>53</v>
      </c>
      <c r="J6" s="22" t="s">
        <v>65</v>
      </c>
      <c r="K6" s="22" t="s">
        <v>52</v>
      </c>
      <c r="L6" s="22" t="s">
        <v>63</v>
      </c>
      <c r="M6" s="22" t="s">
        <v>47</v>
      </c>
      <c r="N6" s="22" t="s">
        <v>56</v>
      </c>
      <c r="O6" s="26" t="s">
        <v>9</v>
      </c>
    </row>
    <row r="7" spans="1:15" s="1" customFormat="1" ht="47.25" customHeight="1" x14ac:dyDescent="0.25">
      <c r="A7" s="27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7"/>
    </row>
    <row r="8" spans="1:15" ht="21" customHeight="1" x14ac:dyDescent="0.25">
      <c r="A8" s="6" t="s">
        <v>10</v>
      </c>
      <c r="B8" s="9">
        <v>3439407</v>
      </c>
      <c r="C8" s="9">
        <v>899594</v>
      </c>
      <c r="D8" s="9">
        <v>67266</v>
      </c>
      <c r="E8" s="9">
        <v>45251</v>
      </c>
      <c r="F8" s="9">
        <v>81445</v>
      </c>
      <c r="G8" s="9">
        <v>9460</v>
      </c>
      <c r="H8" s="10">
        <v>0</v>
      </c>
      <c r="I8" s="9">
        <v>57926</v>
      </c>
      <c r="J8" s="9">
        <v>72281</v>
      </c>
      <c r="K8" s="10">
        <v>24978</v>
      </c>
      <c r="L8" s="10">
        <v>30655</v>
      </c>
      <c r="M8" s="10">
        <v>1327134</v>
      </c>
      <c r="N8" s="10">
        <v>77377</v>
      </c>
      <c r="O8" s="17">
        <f>SUM(B8:N8)</f>
        <v>6132774</v>
      </c>
    </row>
    <row r="9" spans="1:15" x14ac:dyDescent="0.25">
      <c r="A9" s="6" t="s">
        <v>11</v>
      </c>
      <c r="B9" s="12">
        <v>4627744</v>
      </c>
      <c r="C9" s="12">
        <v>1210409</v>
      </c>
      <c r="D9" s="12">
        <v>90507</v>
      </c>
      <c r="E9" s="12">
        <v>60885</v>
      </c>
      <c r="F9" s="12">
        <v>110619</v>
      </c>
      <c r="G9" s="12">
        <v>12729</v>
      </c>
      <c r="H9" s="10">
        <v>0</v>
      </c>
      <c r="I9" s="12">
        <v>83055</v>
      </c>
      <c r="J9" s="12">
        <v>103636</v>
      </c>
      <c r="K9" s="10">
        <v>35814</v>
      </c>
      <c r="L9" s="10">
        <v>43953</v>
      </c>
      <c r="M9" s="10">
        <v>1.0000000009313226E-2</v>
      </c>
      <c r="N9" s="10">
        <v>105094</v>
      </c>
      <c r="O9" s="17">
        <f>SUM(B9:N9)</f>
        <v>6484445.0099999998</v>
      </c>
    </row>
    <row r="10" spans="1:15" x14ac:dyDescent="0.25">
      <c r="A10" s="6" t="s">
        <v>12</v>
      </c>
      <c r="B10" s="12">
        <v>4814933</v>
      </c>
      <c r="C10" s="12">
        <v>1259370</v>
      </c>
      <c r="D10" s="12">
        <v>94168</v>
      </c>
      <c r="E10" s="12">
        <v>63348</v>
      </c>
      <c r="F10" s="12">
        <v>113885</v>
      </c>
      <c r="G10" s="12">
        <v>13243</v>
      </c>
      <c r="H10" s="10">
        <v>0</v>
      </c>
      <c r="I10" s="12">
        <v>128947</v>
      </c>
      <c r="J10" s="12">
        <v>160900</v>
      </c>
      <c r="K10" s="10">
        <v>55603</v>
      </c>
      <c r="L10" s="10">
        <v>68239</v>
      </c>
      <c r="M10" s="10">
        <v>302242</v>
      </c>
      <c r="N10" s="10">
        <v>108197</v>
      </c>
      <c r="O10" s="17">
        <f>SUM(B10:N10)</f>
        <v>7183075</v>
      </c>
    </row>
    <row r="11" spans="1:15" x14ac:dyDescent="0.25">
      <c r="A11" s="6" t="s">
        <v>13</v>
      </c>
      <c r="B11" s="12">
        <v>8114858</v>
      </c>
      <c r="C11" s="12">
        <v>2122482</v>
      </c>
      <c r="D11" s="12">
        <v>158707</v>
      </c>
      <c r="E11" s="12">
        <v>106764</v>
      </c>
      <c r="F11" s="12">
        <v>196589</v>
      </c>
      <c r="G11" s="12">
        <v>22320</v>
      </c>
      <c r="H11" s="10">
        <v>0</v>
      </c>
      <c r="I11" s="12">
        <v>295701</v>
      </c>
      <c r="J11" s="12">
        <v>368977</v>
      </c>
      <c r="K11" s="10">
        <v>127509</v>
      </c>
      <c r="L11" s="10">
        <v>156486</v>
      </c>
      <c r="M11" s="10">
        <v>600771</v>
      </c>
      <c r="N11" s="10">
        <v>186771</v>
      </c>
      <c r="O11" s="17">
        <f>SUM(B11:N11)</f>
        <v>12457935</v>
      </c>
    </row>
    <row r="12" spans="1:15" x14ac:dyDescent="0.25">
      <c r="A12" s="6" t="s">
        <v>49</v>
      </c>
      <c r="B12" s="12">
        <v>3381068</v>
      </c>
      <c r="C12" s="12">
        <v>884335</v>
      </c>
      <c r="D12" s="12">
        <v>66125</v>
      </c>
      <c r="E12" s="12">
        <v>44483</v>
      </c>
      <c r="F12" s="12">
        <v>79061</v>
      </c>
      <c r="G12" s="12">
        <v>9300</v>
      </c>
      <c r="H12" s="10">
        <v>0</v>
      </c>
      <c r="I12" s="12">
        <v>37350</v>
      </c>
      <c r="J12" s="12">
        <v>46606</v>
      </c>
      <c r="K12" s="10">
        <v>16106</v>
      </c>
      <c r="L12" s="10">
        <v>19766</v>
      </c>
      <c r="M12" s="10">
        <v>140290</v>
      </c>
      <c r="N12" s="10">
        <v>75112</v>
      </c>
      <c r="O12" s="17">
        <f>SUM(B12:N12)</f>
        <v>4799602</v>
      </c>
    </row>
    <row r="13" spans="1:15" x14ac:dyDescent="0.25">
      <c r="A13" s="6" t="s">
        <v>14</v>
      </c>
      <c r="B13" s="12">
        <v>3210896</v>
      </c>
      <c r="C13" s="12">
        <v>839826</v>
      </c>
      <c r="D13" s="12">
        <v>62797</v>
      </c>
      <c r="E13" s="12">
        <v>42244</v>
      </c>
      <c r="F13" s="12">
        <v>75089</v>
      </c>
      <c r="G13" s="12">
        <v>8832</v>
      </c>
      <c r="H13" s="10">
        <v>0</v>
      </c>
      <c r="I13" s="12">
        <v>34628</v>
      </c>
      <c r="J13" s="12">
        <v>43209</v>
      </c>
      <c r="K13" s="10">
        <v>14932</v>
      </c>
      <c r="L13" s="10">
        <v>18325</v>
      </c>
      <c r="M13" s="10">
        <v>2360</v>
      </c>
      <c r="N13" s="10">
        <v>71339</v>
      </c>
      <c r="O13" s="17">
        <f>SUM(B13:N13)</f>
        <v>4424477</v>
      </c>
    </row>
    <row r="14" spans="1:15" x14ac:dyDescent="0.25">
      <c r="A14" s="6" t="s">
        <v>15</v>
      </c>
      <c r="B14" s="12">
        <v>15139230</v>
      </c>
      <c r="C14" s="12">
        <v>3959741</v>
      </c>
      <c r="D14" s="12">
        <v>296086</v>
      </c>
      <c r="E14" s="12">
        <v>199181</v>
      </c>
      <c r="F14" s="12">
        <v>359029</v>
      </c>
      <c r="G14" s="12">
        <v>41640</v>
      </c>
      <c r="H14" s="10">
        <v>0</v>
      </c>
      <c r="I14" s="12">
        <v>615924</v>
      </c>
      <c r="J14" s="12">
        <v>768554</v>
      </c>
      <c r="K14" s="10">
        <v>265593</v>
      </c>
      <c r="L14" s="10">
        <v>325949</v>
      </c>
      <c r="M14" s="10">
        <v>294622</v>
      </c>
      <c r="N14" s="10">
        <v>341097</v>
      </c>
      <c r="O14" s="17">
        <f>SUM(B14:N14)</f>
        <v>22606646</v>
      </c>
    </row>
    <row r="15" spans="1:15" x14ac:dyDescent="0.25">
      <c r="A15" s="6" t="s">
        <v>16</v>
      </c>
      <c r="B15" s="12">
        <v>31509458</v>
      </c>
      <c r="C15" s="12">
        <v>8241456</v>
      </c>
      <c r="D15" s="12">
        <v>616248</v>
      </c>
      <c r="E15" s="12">
        <v>414557</v>
      </c>
      <c r="F15" s="12">
        <v>771413</v>
      </c>
      <c r="G15" s="12">
        <v>86667</v>
      </c>
      <c r="H15" s="10">
        <v>0</v>
      </c>
      <c r="I15" s="12">
        <v>1245805</v>
      </c>
      <c r="J15" s="12">
        <v>1554522</v>
      </c>
      <c r="K15" s="10">
        <v>537204</v>
      </c>
      <c r="L15" s="10">
        <v>659284</v>
      </c>
      <c r="M15" s="10">
        <v>113368</v>
      </c>
      <c r="N15" s="10">
        <v>732884</v>
      </c>
      <c r="O15" s="17">
        <f>SUM(B15:N15)</f>
        <v>46482866</v>
      </c>
    </row>
    <row r="16" spans="1:15" x14ac:dyDescent="0.25">
      <c r="A16" s="6" t="s">
        <v>17</v>
      </c>
      <c r="B16" s="12">
        <v>9626566</v>
      </c>
      <c r="C16" s="12">
        <v>2517876</v>
      </c>
      <c r="D16" s="12">
        <v>188272</v>
      </c>
      <c r="E16" s="12">
        <v>126653</v>
      </c>
      <c r="F16" s="12">
        <v>231570</v>
      </c>
      <c r="G16" s="12">
        <v>26478</v>
      </c>
      <c r="H16" s="10">
        <v>0</v>
      </c>
      <c r="I16" s="12">
        <v>352380</v>
      </c>
      <c r="J16" s="12">
        <v>439701</v>
      </c>
      <c r="K16" s="10">
        <v>151950</v>
      </c>
      <c r="L16" s="10">
        <v>186480</v>
      </c>
      <c r="M16" s="10">
        <v>2743418</v>
      </c>
      <c r="N16" s="10">
        <v>220004</v>
      </c>
      <c r="O16" s="17">
        <f>SUM(B16:N16)</f>
        <v>16811348</v>
      </c>
    </row>
    <row r="17" spans="1:15" x14ac:dyDescent="0.25">
      <c r="A17" s="6" t="s">
        <v>50</v>
      </c>
      <c r="B17" s="12">
        <v>3085377</v>
      </c>
      <c r="C17" s="12">
        <v>806996</v>
      </c>
      <c r="D17" s="12">
        <v>60342</v>
      </c>
      <c r="E17" s="12">
        <v>40593</v>
      </c>
      <c r="F17" s="12">
        <v>72020</v>
      </c>
      <c r="G17" s="12">
        <v>8486</v>
      </c>
      <c r="H17" s="10">
        <v>0</v>
      </c>
      <c r="I17" s="12">
        <v>25856</v>
      </c>
      <c r="J17" s="12">
        <v>32263</v>
      </c>
      <c r="K17" s="10">
        <v>11149</v>
      </c>
      <c r="L17" s="10">
        <v>13683</v>
      </c>
      <c r="M17" s="10">
        <v>109269</v>
      </c>
      <c r="N17" s="10">
        <v>68423</v>
      </c>
      <c r="O17" s="17">
        <f>SUM(B17:N17)</f>
        <v>4334457</v>
      </c>
    </row>
    <row r="18" spans="1:15" x14ac:dyDescent="0.25">
      <c r="A18" s="6" t="s">
        <v>18</v>
      </c>
      <c r="B18" s="12">
        <v>3721693</v>
      </c>
      <c r="C18" s="12">
        <v>973427</v>
      </c>
      <c r="D18" s="12">
        <v>72787</v>
      </c>
      <c r="E18" s="12">
        <v>48965</v>
      </c>
      <c r="F18" s="12">
        <v>88087</v>
      </c>
      <c r="G18" s="12">
        <v>10236</v>
      </c>
      <c r="H18" s="10">
        <v>0</v>
      </c>
      <c r="I18" s="12">
        <v>80695</v>
      </c>
      <c r="J18" s="12">
        <v>100691</v>
      </c>
      <c r="K18" s="10">
        <v>34796</v>
      </c>
      <c r="L18" s="10">
        <v>42704</v>
      </c>
      <c r="M18" s="10">
        <v>442119</v>
      </c>
      <c r="N18" s="10">
        <v>83688</v>
      </c>
      <c r="O18" s="17">
        <f>SUM(B18:N18)</f>
        <v>5699888</v>
      </c>
    </row>
    <row r="19" spans="1:15" x14ac:dyDescent="0.25">
      <c r="A19" s="6" t="s">
        <v>19</v>
      </c>
      <c r="B19" s="12">
        <v>3458185</v>
      </c>
      <c r="C19" s="12">
        <v>904505</v>
      </c>
      <c r="D19" s="12">
        <v>67634</v>
      </c>
      <c r="E19" s="12">
        <v>45498</v>
      </c>
      <c r="F19" s="12">
        <v>81338</v>
      </c>
      <c r="G19" s="12">
        <v>9512</v>
      </c>
      <c r="H19" s="10">
        <v>0</v>
      </c>
      <c r="I19" s="12">
        <v>60573</v>
      </c>
      <c r="J19" s="12">
        <v>75583</v>
      </c>
      <c r="K19" s="10">
        <v>26120</v>
      </c>
      <c r="L19" s="10">
        <v>32055</v>
      </c>
      <c r="M19" s="10">
        <v>0</v>
      </c>
      <c r="N19" s="10">
        <v>77275</v>
      </c>
      <c r="O19" s="17">
        <f>SUM(B19:N19)</f>
        <v>4838278</v>
      </c>
    </row>
    <row r="20" spans="1:15" x14ac:dyDescent="0.25">
      <c r="A20" s="6" t="s">
        <v>20</v>
      </c>
      <c r="B20" s="12">
        <v>16722506</v>
      </c>
      <c r="C20" s="12">
        <v>4373855</v>
      </c>
      <c r="D20" s="12">
        <v>327051</v>
      </c>
      <c r="E20" s="12">
        <v>220011</v>
      </c>
      <c r="F20" s="12">
        <v>421398</v>
      </c>
      <c r="G20" s="12">
        <v>45995</v>
      </c>
      <c r="H20" s="10">
        <v>0</v>
      </c>
      <c r="I20" s="12">
        <v>708877</v>
      </c>
      <c r="J20" s="12">
        <v>884540</v>
      </c>
      <c r="K20" s="10">
        <v>305675</v>
      </c>
      <c r="L20" s="10">
        <v>375140</v>
      </c>
      <c r="M20" s="10">
        <v>2005843</v>
      </c>
      <c r="N20" s="10">
        <v>400351</v>
      </c>
      <c r="O20" s="17">
        <f>SUM(B20:N20)</f>
        <v>26791242</v>
      </c>
    </row>
    <row r="21" spans="1:15" x14ac:dyDescent="0.25">
      <c r="A21" s="6" t="s">
        <v>21</v>
      </c>
      <c r="B21" s="12">
        <v>6050845</v>
      </c>
      <c r="C21" s="12">
        <v>1582629</v>
      </c>
      <c r="D21" s="12">
        <v>118340</v>
      </c>
      <c r="E21" s="12">
        <v>79609</v>
      </c>
      <c r="F21" s="12">
        <v>141565</v>
      </c>
      <c r="G21" s="12">
        <v>16643</v>
      </c>
      <c r="H21" s="10">
        <v>0</v>
      </c>
      <c r="I21" s="12">
        <v>189868</v>
      </c>
      <c r="J21" s="12">
        <v>236918</v>
      </c>
      <c r="K21" s="10">
        <v>81873</v>
      </c>
      <c r="L21" s="10">
        <v>100479</v>
      </c>
      <c r="M21" s="10">
        <v>567881</v>
      </c>
      <c r="N21" s="10">
        <v>134494</v>
      </c>
      <c r="O21" s="17">
        <f>SUM(B21:N21)</f>
        <v>9301144</v>
      </c>
    </row>
    <row r="22" spans="1:15" x14ac:dyDescent="0.25">
      <c r="A22" s="6" t="s">
        <v>22</v>
      </c>
      <c r="B22" s="12">
        <v>3349429</v>
      </c>
      <c r="C22" s="12">
        <v>876060</v>
      </c>
      <c r="D22" s="12">
        <v>65507</v>
      </c>
      <c r="E22" s="12">
        <v>44067</v>
      </c>
      <c r="F22" s="12">
        <v>79267</v>
      </c>
      <c r="G22" s="12">
        <v>9213</v>
      </c>
      <c r="H22" s="10">
        <v>0</v>
      </c>
      <c r="I22" s="12">
        <v>54951</v>
      </c>
      <c r="J22" s="12">
        <v>68568</v>
      </c>
      <c r="K22" s="10">
        <v>23695</v>
      </c>
      <c r="L22" s="10">
        <v>29080</v>
      </c>
      <c r="M22" s="10">
        <v>98596</v>
      </c>
      <c r="N22" s="10">
        <v>75308</v>
      </c>
      <c r="O22" s="17">
        <f>SUM(B22:N22)</f>
        <v>4773741</v>
      </c>
    </row>
    <row r="23" spans="1:15" x14ac:dyDescent="0.25">
      <c r="A23" s="6" t="s">
        <v>23</v>
      </c>
      <c r="B23" s="12">
        <v>3118055</v>
      </c>
      <c r="C23" s="12">
        <v>815543</v>
      </c>
      <c r="D23" s="12">
        <v>60982</v>
      </c>
      <c r="E23" s="12">
        <v>41023</v>
      </c>
      <c r="F23" s="12">
        <v>72896</v>
      </c>
      <c r="G23" s="12">
        <v>8576</v>
      </c>
      <c r="H23" s="10">
        <v>0</v>
      </c>
      <c r="I23" s="12">
        <v>31774</v>
      </c>
      <c r="J23" s="12">
        <v>39648</v>
      </c>
      <c r="K23" s="10">
        <v>13701</v>
      </c>
      <c r="L23" s="10">
        <v>16815</v>
      </c>
      <c r="M23" s="10">
        <v>0</v>
      </c>
      <c r="N23" s="10">
        <v>69255</v>
      </c>
      <c r="O23" s="17">
        <f>SUM(B23:N23)</f>
        <v>4288268</v>
      </c>
    </row>
    <row r="24" spans="1:15" x14ac:dyDescent="0.25">
      <c r="A24" s="6" t="s">
        <v>24</v>
      </c>
      <c r="B24" s="12">
        <v>3278466</v>
      </c>
      <c r="C24" s="12">
        <v>857499</v>
      </c>
      <c r="D24" s="12">
        <v>64119</v>
      </c>
      <c r="E24" s="12">
        <v>43133</v>
      </c>
      <c r="F24" s="12">
        <v>76638</v>
      </c>
      <c r="G24" s="12">
        <v>9017</v>
      </c>
      <c r="H24" s="10">
        <v>0</v>
      </c>
      <c r="I24" s="12">
        <v>52014</v>
      </c>
      <c r="J24" s="12">
        <v>64904</v>
      </c>
      <c r="K24" s="10">
        <v>22429</v>
      </c>
      <c r="L24" s="10">
        <v>27526</v>
      </c>
      <c r="M24" s="10">
        <v>821528</v>
      </c>
      <c r="N24" s="10">
        <v>72810</v>
      </c>
      <c r="O24" s="17">
        <f>SUM(B24:N24)</f>
        <v>5390083</v>
      </c>
    </row>
    <row r="25" spans="1:15" x14ac:dyDescent="0.25">
      <c r="A25" s="6" t="s">
        <v>25</v>
      </c>
      <c r="B25" s="12">
        <v>3541413</v>
      </c>
      <c r="C25" s="12">
        <v>926274</v>
      </c>
      <c r="D25" s="12">
        <v>69261</v>
      </c>
      <c r="E25" s="12">
        <v>46593</v>
      </c>
      <c r="F25" s="12">
        <v>83241</v>
      </c>
      <c r="G25" s="12">
        <v>9741</v>
      </c>
      <c r="H25" s="10">
        <v>0</v>
      </c>
      <c r="I25" s="12">
        <v>63262</v>
      </c>
      <c r="J25" s="12">
        <v>78939</v>
      </c>
      <c r="K25" s="10">
        <v>27279</v>
      </c>
      <c r="L25" s="10">
        <v>33478</v>
      </c>
      <c r="M25" s="10">
        <v>431362</v>
      </c>
      <c r="N25" s="10">
        <v>79083</v>
      </c>
      <c r="O25" s="17">
        <f>SUM(B25:N25)</f>
        <v>5389926</v>
      </c>
    </row>
    <row r="26" spans="1:15" x14ac:dyDescent="0.25">
      <c r="A26" s="6" t="s">
        <v>26</v>
      </c>
      <c r="B26" s="12">
        <v>4590431</v>
      </c>
      <c r="C26" s="12">
        <v>1200650</v>
      </c>
      <c r="D26" s="12">
        <v>89778</v>
      </c>
      <c r="E26" s="12">
        <v>60394</v>
      </c>
      <c r="F26" s="12">
        <v>107998</v>
      </c>
      <c r="G26" s="12">
        <v>12626</v>
      </c>
      <c r="H26" s="10">
        <v>0</v>
      </c>
      <c r="I26" s="12">
        <v>131725</v>
      </c>
      <c r="J26" s="12">
        <v>164367</v>
      </c>
      <c r="K26" s="10">
        <v>56801</v>
      </c>
      <c r="L26" s="10">
        <v>69709</v>
      </c>
      <c r="M26" s="10">
        <v>21022</v>
      </c>
      <c r="N26" s="10">
        <v>102604</v>
      </c>
      <c r="O26" s="17">
        <f>SUM(B26:N26)</f>
        <v>6608105</v>
      </c>
    </row>
    <row r="27" spans="1:15" x14ac:dyDescent="0.25">
      <c r="A27" s="6" t="s">
        <v>27</v>
      </c>
      <c r="B27" s="12">
        <v>11249679</v>
      </c>
      <c r="C27" s="12">
        <v>2942410</v>
      </c>
      <c r="D27" s="12">
        <v>220016</v>
      </c>
      <c r="E27" s="12">
        <v>148007</v>
      </c>
      <c r="F27" s="12">
        <v>254809</v>
      </c>
      <c r="G27" s="12">
        <v>30942</v>
      </c>
      <c r="H27" s="10">
        <v>0</v>
      </c>
      <c r="I27" s="12">
        <v>402445</v>
      </c>
      <c r="J27" s="12">
        <v>502173</v>
      </c>
      <c r="K27" s="10">
        <v>173538</v>
      </c>
      <c r="L27" s="10">
        <v>212975</v>
      </c>
      <c r="M27" s="10">
        <v>888773</v>
      </c>
      <c r="N27" s="10">
        <v>242083</v>
      </c>
      <c r="O27" s="17">
        <f>SUM(B27:N27)</f>
        <v>17267850</v>
      </c>
    </row>
    <row r="28" spans="1:15" x14ac:dyDescent="0.25">
      <c r="A28" s="6" t="s">
        <v>28</v>
      </c>
      <c r="B28" s="12">
        <v>3381919</v>
      </c>
      <c r="C28" s="12">
        <v>884558</v>
      </c>
      <c r="D28" s="12">
        <v>66142</v>
      </c>
      <c r="E28" s="12">
        <v>44495</v>
      </c>
      <c r="F28" s="12">
        <v>79546</v>
      </c>
      <c r="G28" s="12">
        <v>9302</v>
      </c>
      <c r="H28" s="10">
        <v>0</v>
      </c>
      <c r="I28" s="12">
        <v>54556</v>
      </c>
      <c r="J28" s="12">
        <v>68075</v>
      </c>
      <c r="K28" s="10">
        <v>23525</v>
      </c>
      <c r="L28" s="10">
        <v>28871</v>
      </c>
      <c r="M28" s="10">
        <v>119665</v>
      </c>
      <c r="N28" s="10">
        <v>75573</v>
      </c>
      <c r="O28" s="17">
        <f>SUM(B28:N28)</f>
        <v>4836227</v>
      </c>
    </row>
    <row r="29" spans="1:15" x14ac:dyDescent="0.25">
      <c r="A29" s="6" t="s">
        <v>29</v>
      </c>
      <c r="B29" s="12">
        <v>4098132</v>
      </c>
      <c r="C29" s="12">
        <v>1071887</v>
      </c>
      <c r="D29" s="12">
        <v>80149</v>
      </c>
      <c r="E29" s="12">
        <v>53918</v>
      </c>
      <c r="F29" s="12">
        <v>94910</v>
      </c>
      <c r="G29" s="12">
        <v>11272</v>
      </c>
      <c r="H29" s="10">
        <v>0</v>
      </c>
      <c r="I29" s="12">
        <v>92567</v>
      </c>
      <c r="J29" s="12">
        <v>115506</v>
      </c>
      <c r="K29" s="10">
        <v>39916</v>
      </c>
      <c r="L29" s="10">
        <v>48987</v>
      </c>
      <c r="M29" s="10">
        <v>0</v>
      </c>
      <c r="N29" s="10">
        <v>90170</v>
      </c>
      <c r="O29" s="17">
        <f>SUM(B29:N29)</f>
        <v>5797414</v>
      </c>
    </row>
    <row r="30" spans="1:15" x14ac:dyDescent="0.25">
      <c r="A30" s="6" t="s">
        <v>30</v>
      </c>
      <c r="B30" s="12">
        <v>5865231</v>
      </c>
      <c r="C30" s="12">
        <v>1534080</v>
      </c>
      <c r="D30" s="12">
        <v>114710</v>
      </c>
      <c r="E30" s="12">
        <v>77166</v>
      </c>
      <c r="F30" s="12">
        <v>137736</v>
      </c>
      <c r="G30" s="12">
        <v>16132</v>
      </c>
      <c r="H30" s="10">
        <v>0</v>
      </c>
      <c r="I30" s="12">
        <v>180997</v>
      </c>
      <c r="J30" s="12">
        <v>225849</v>
      </c>
      <c r="K30" s="10">
        <v>78048</v>
      </c>
      <c r="L30" s="10">
        <v>95784</v>
      </c>
      <c r="M30" s="10">
        <v>5516</v>
      </c>
      <c r="N30" s="10">
        <v>130856</v>
      </c>
      <c r="O30" s="17">
        <f>SUM(B30:N30)</f>
        <v>8462105</v>
      </c>
    </row>
    <row r="31" spans="1:15" x14ac:dyDescent="0.25">
      <c r="A31" s="6" t="s">
        <v>31</v>
      </c>
      <c r="B31" s="12">
        <v>3060150</v>
      </c>
      <c r="C31" s="12">
        <v>800397</v>
      </c>
      <c r="D31" s="12">
        <v>59849</v>
      </c>
      <c r="E31" s="12">
        <v>40261</v>
      </c>
      <c r="F31" s="12">
        <v>71486</v>
      </c>
      <c r="G31" s="12">
        <v>8417</v>
      </c>
      <c r="H31" s="10">
        <v>0</v>
      </c>
      <c r="I31" s="12">
        <v>25072</v>
      </c>
      <c r="J31" s="12">
        <v>31285</v>
      </c>
      <c r="K31" s="10">
        <v>10812</v>
      </c>
      <c r="L31" s="10">
        <v>13268</v>
      </c>
      <c r="M31" s="10">
        <v>0</v>
      </c>
      <c r="N31" s="10">
        <v>67916</v>
      </c>
      <c r="O31" s="17">
        <f>SUM(B31:N31)</f>
        <v>4188913</v>
      </c>
    </row>
    <row r="32" spans="1:15" x14ac:dyDescent="0.25">
      <c r="A32" s="6" t="s">
        <v>32</v>
      </c>
      <c r="B32" s="12">
        <v>3256471</v>
      </c>
      <c r="C32" s="12">
        <v>851746</v>
      </c>
      <c r="D32" s="12">
        <v>63689</v>
      </c>
      <c r="E32" s="12">
        <v>42844</v>
      </c>
      <c r="F32" s="12">
        <v>76338</v>
      </c>
      <c r="G32" s="12">
        <v>8957</v>
      </c>
      <c r="H32" s="10">
        <v>0</v>
      </c>
      <c r="I32" s="12">
        <v>48891</v>
      </c>
      <c r="J32" s="12">
        <v>61006</v>
      </c>
      <c r="K32" s="10">
        <v>21082</v>
      </c>
      <c r="L32" s="10">
        <v>25873</v>
      </c>
      <c r="M32" s="10">
        <v>904117</v>
      </c>
      <c r="N32" s="10">
        <v>72525</v>
      </c>
      <c r="O32" s="17">
        <f>SUM(B32:N32)</f>
        <v>5433539</v>
      </c>
    </row>
    <row r="33" spans="1:15" x14ac:dyDescent="0.25">
      <c r="A33" s="6" t="s">
        <v>33</v>
      </c>
      <c r="B33" s="12">
        <v>3357805</v>
      </c>
      <c r="C33" s="12">
        <v>878251</v>
      </c>
      <c r="D33" s="12">
        <v>65670</v>
      </c>
      <c r="E33" s="12">
        <v>44177</v>
      </c>
      <c r="F33" s="12">
        <v>77906</v>
      </c>
      <c r="G33" s="12">
        <v>9236</v>
      </c>
      <c r="H33" s="10">
        <v>0</v>
      </c>
      <c r="I33" s="12">
        <v>26146</v>
      </c>
      <c r="J33" s="12">
        <v>32624</v>
      </c>
      <c r="K33" s="10">
        <v>11274</v>
      </c>
      <c r="L33" s="10">
        <v>13836</v>
      </c>
      <c r="M33" s="10">
        <v>269344</v>
      </c>
      <c r="N33" s="10">
        <v>74015</v>
      </c>
      <c r="O33" s="17">
        <f>SUM(B33:N33)</f>
        <v>4860284</v>
      </c>
    </row>
    <row r="34" spans="1:15" x14ac:dyDescent="0.25">
      <c r="A34" s="6" t="s">
        <v>34</v>
      </c>
      <c r="B34" s="12">
        <v>5515301</v>
      </c>
      <c r="C34" s="12">
        <v>1442554</v>
      </c>
      <c r="D34" s="12">
        <v>107866</v>
      </c>
      <c r="E34" s="12">
        <v>72563</v>
      </c>
      <c r="F34" s="12">
        <v>129842</v>
      </c>
      <c r="G34" s="12">
        <v>15170</v>
      </c>
      <c r="H34" s="10">
        <v>0</v>
      </c>
      <c r="I34" s="12">
        <v>172478</v>
      </c>
      <c r="J34" s="12">
        <v>215219</v>
      </c>
      <c r="K34" s="10">
        <v>74374</v>
      </c>
      <c r="L34" s="10">
        <v>91276</v>
      </c>
      <c r="M34" s="10">
        <v>0</v>
      </c>
      <c r="N34" s="10">
        <v>123357</v>
      </c>
      <c r="O34" s="17">
        <f>SUM(B34:N34)</f>
        <v>7960000</v>
      </c>
    </row>
    <row r="35" spans="1:15" x14ac:dyDescent="0.25">
      <c r="A35" s="6" t="s">
        <v>35</v>
      </c>
      <c r="B35" s="12">
        <v>4217735</v>
      </c>
      <c r="C35" s="12">
        <v>1103170</v>
      </c>
      <c r="D35" s="12">
        <v>82489</v>
      </c>
      <c r="E35" s="12">
        <v>55491</v>
      </c>
      <c r="F35" s="12">
        <v>100093</v>
      </c>
      <c r="G35" s="12">
        <v>11601</v>
      </c>
      <c r="H35" s="10">
        <v>0</v>
      </c>
      <c r="I35" s="12">
        <v>111221</v>
      </c>
      <c r="J35" s="12">
        <v>138782</v>
      </c>
      <c r="K35" s="10">
        <v>47960</v>
      </c>
      <c r="L35" s="10">
        <v>58858</v>
      </c>
      <c r="M35" s="10">
        <v>725653</v>
      </c>
      <c r="N35" s="10">
        <v>95094</v>
      </c>
      <c r="O35" s="17">
        <f>SUM(B35:N35)</f>
        <v>6748147</v>
      </c>
    </row>
    <row r="36" spans="1:15" x14ac:dyDescent="0.25">
      <c r="A36" s="6" t="s">
        <v>36</v>
      </c>
      <c r="B36" s="12">
        <v>3660304</v>
      </c>
      <c r="C36" s="12">
        <v>957371</v>
      </c>
      <c r="D36" s="12">
        <v>71587</v>
      </c>
      <c r="E36" s="12">
        <v>48157</v>
      </c>
      <c r="F36" s="12">
        <v>85847</v>
      </c>
      <c r="G36" s="12">
        <v>10068</v>
      </c>
      <c r="H36" s="10">
        <v>0</v>
      </c>
      <c r="I36" s="12">
        <v>63884</v>
      </c>
      <c r="J36" s="12">
        <v>79715</v>
      </c>
      <c r="K36" s="10">
        <v>27548</v>
      </c>
      <c r="L36" s="10">
        <v>33808</v>
      </c>
      <c r="M36" s="10">
        <v>735643</v>
      </c>
      <c r="N36" s="10">
        <v>81559</v>
      </c>
      <c r="O36" s="17">
        <f>SUM(B36:N36)</f>
        <v>5855491</v>
      </c>
    </row>
    <row r="37" spans="1:15" x14ac:dyDescent="0.25">
      <c r="A37" s="6" t="s">
        <v>37</v>
      </c>
      <c r="B37" s="12">
        <v>3532784</v>
      </c>
      <c r="C37" s="12">
        <v>924017</v>
      </c>
      <c r="D37" s="12">
        <v>69093</v>
      </c>
      <c r="E37" s="12">
        <v>46479</v>
      </c>
      <c r="F37" s="12">
        <v>82906</v>
      </c>
      <c r="G37" s="12">
        <v>9717</v>
      </c>
      <c r="H37" s="10">
        <v>0</v>
      </c>
      <c r="I37" s="12">
        <v>41968</v>
      </c>
      <c r="J37" s="12">
        <v>52368</v>
      </c>
      <c r="K37" s="10">
        <v>18097</v>
      </c>
      <c r="L37" s="10">
        <v>22210</v>
      </c>
      <c r="M37" s="10">
        <v>571066</v>
      </c>
      <c r="N37" s="10">
        <v>78765</v>
      </c>
      <c r="O37" s="17">
        <f>SUM(B37:N37)</f>
        <v>5449470</v>
      </c>
    </row>
    <row r="38" spans="1:15" x14ac:dyDescent="0.25">
      <c r="A38" s="6" t="s">
        <v>38</v>
      </c>
      <c r="B38" s="12">
        <v>7368049</v>
      </c>
      <c r="C38" s="12">
        <v>1927150</v>
      </c>
      <c r="D38" s="12">
        <v>144101</v>
      </c>
      <c r="E38" s="12">
        <v>96938</v>
      </c>
      <c r="F38" s="12">
        <v>176677</v>
      </c>
      <c r="G38" s="12">
        <v>20266</v>
      </c>
      <c r="H38" s="10">
        <v>0</v>
      </c>
      <c r="I38" s="12">
        <v>242064</v>
      </c>
      <c r="J38" s="12">
        <v>302048</v>
      </c>
      <c r="K38" s="10">
        <v>104380</v>
      </c>
      <c r="L38" s="10">
        <v>128101</v>
      </c>
      <c r="M38" s="10">
        <v>887417</v>
      </c>
      <c r="N38" s="10">
        <v>167852</v>
      </c>
      <c r="O38" s="17">
        <f>SUM(B38:N38)</f>
        <v>11565043</v>
      </c>
    </row>
    <row r="39" spans="1:15" x14ac:dyDescent="0.25">
      <c r="A39" s="6" t="s">
        <v>51</v>
      </c>
      <c r="B39" s="12">
        <v>4132679</v>
      </c>
      <c r="C39" s="12">
        <v>1080923</v>
      </c>
      <c r="D39" s="12">
        <v>80825</v>
      </c>
      <c r="E39" s="12">
        <v>54372</v>
      </c>
      <c r="F39" s="12">
        <v>99304</v>
      </c>
      <c r="G39" s="12">
        <v>11367</v>
      </c>
      <c r="H39" s="10">
        <v>0</v>
      </c>
      <c r="I39" s="12">
        <v>91524</v>
      </c>
      <c r="J39" s="12">
        <v>114204</v>
      </c>
      <c r="K39" s="10">
        <v>39466</v>
      </c>
      <c r="L39" s="10">
        <v>48435</v>
      </c>
      <c r="M39" s="10">
        <v>283858</v>
      </c>
      <c r="N39" s="10">
        <v>94345</v>
      </c>
      <c r="O39" s="17">
        <f>SUM(B39:N39)</f>
        <v>6131302</v>
      </c>
    </row>
    <row r="40" spans="1:15" x14ac:dyDescent="0.25">
      <c r="A40" s="6" t="s">
        <v>39</v>
      </c>
      <c r="B40" s="12">
        <v>10286730</v>
      </c>
      <c r="C40" s="12">
        <v>2690546</v>
      </c>
      <c r="D40" s="12">
        <v>201183</v>
      </c>
      <c r="E40" s="12">
        <v>135338</v>
      </c>
      <c r="F40" s="12">
        <v>243473</v>
      </c>
      <c r="G40" s="12">
        <v>28294</v>
      </c>
      <c r="H40" s="10">
        <v>0</v>
      </c>
      <c r="I40" s="12">
        <v>348189</v>
      </c>
      <c r="J40" s="12">
        <v>434472</v>
      </c>
      <c r="K40" s="10">
        <v>150143</v>
      </c>
      <c r="L40" s="10">
        <v>184263</v>
      </c>
      <c r="M40" s="10">
        <v>981431</v>
      </c>
      <c r="N40" s="10">
        <v>231313</v>
      </c>
      <c r="O40" s="17">
        <f>SUM(B40:N40)</f>
        <v>15915375</v>
      </c>
    </row>
    <row r="41" spans="1:15" x14ac:dyDescent="0.25">
      <c r="A41" s="6" t="s">
        <v>40</v>
      </c>
      <c r="B41" s="12">
        <v>6114541</v>
      </c>
      <c r="C41" s="12">
        <v>1599289</v>
      </c>
      <c r="D41" s="12">
        <v>119586</v>
      </c>
      <c r="E41" s="12">
        <v>80447</v>
      </c>
      <c r="F41" s="12">
        <v>143353</v>
      </c>
      <c r="G41" s="12">
        <v>16818</v>
      </c>
      <c r="H41" s="10">
        <v>0</v>
      </c>
      <c r="I41" s="12">
        <v>184605</v>
      </c>
      <c r="J41" s="12">
        <v>230351</v>
      </c>
      <c r="K41" s="10">
        <v>79603</v>
      </c>
      <c r="L41" s="10">
        <v>97693</v>
      </c>
      <c r="M41" s="10">
        <v>184312</v>
      </c>
      <c r="N41" s="10">
        <v>136193</v>
      </c>
      <c r="O41" s="17">
        <f>SUM(B41:N41)</f>
        <v>8986791</v>
      </c>
    </row>
    <row r="42" spans="1:15" x14ac:dyDescent="0.25">
      <c r="A42" s="6" t="s">
        <v>41</v>
      </c>
      <c r="B42" s="12">
        <v>4107281</v>
      </c>
      <c r="C42" s="12">
        <v>1074280</v>
      </c>
      <c r="D42" s="12">
        <v>80328</v>
      </c>
      <c r="E42" s="12">
        <v>54038</v>
      </c>
      <c r="F42" s="12">
        <v>96313</v>
      </c>
      <c r="G42" s="12">
        <v>11297</v>
      </c>
      <c r="H42" s="10">
        <v>0</v>
      </c>
      <c r="I42" s="12">
        <v>118808</v>
      </c>
      <c r="J42" s="12">
        <v>148250</v>
      </c>
      <c r="K42" s="10">
        <v>51231</v>
      </c>
      <c r="L42" s="10">
        <v>62874</v>
      </c>
      <c r="M42" s="10">
        <v>0</v>
      </c>
      <c r="N42" s="10">
        <v>91503</v>
      </c>
      <c r="O42" s="17">
        <f>SUM(B42:N42)</f>
        <v>5896203</v>
      </c>
    </row>
    <row r="43" spans="1:15" x14ac:dyDescent="0.25">
      <c r="A43" s="6" t="s">
        <v>60</v>
      </c>
      <c r="B43" s="12">
        <v>3057918</v>
      </c>
      <c r="C43" s="12">
        <v>799814</v>
      </c>
      <c r="D43" s="12">
        <v>59805</v>
      </c>
      <c r="E43" s="12">
        <v>40232</v>
      </c>
      <c r="F43" s="12">
        <v>71558</v>
      </c>
      <c r="G43" s="12">
        <v>8411</v>
      </c>
      <c r="H43" s="10">
        <v>0</v>
      </c>
      <c r="I43" s="12">
        <v>32801</v>
      </c>
      <c r="J43" s="12">
        <v>40929</v>
      </c>
      <c r="K43" s="10">
        <v>14144</v>
      </c>
      <c r="L43" s="10">
        <v>17358</v>
      </c>
      <c r="M43" s="10">
        <v>9.9999999947613105E-3</v>
      </c>
      <c r="N43" s="10">
        <v>67984</v>
      </c>
      <c r="O43" s="17">
        <f>SUM(B43:N43)</f>
        <v>4210954.01</v>
      </c>
    </row>
    <row r="44" spans="1:15" ht="15.75" thickBot="1" x14ac:dyDescent="0.3">
      <c r="A44" s="7" t="s">
        <v>43</v>
      </c>
      <c r="B44" s="13">
        <f>SUM(B8:B43)</f>
        <v>221043269</v>
      </c>
      <c r="C44" s="13">
        <f>SUM(C8:C43)</f>
        <v>57814970</v>
      </c>
      <c r="D44" s="13">
        <f>SUM(D8:D43)</f>
        <v>4323065</v>
      </c>
      <c r="E44" s="13">
        <f>SUM(E8:E43)</f>
        <v>2908175</v>
      </c>
      <c r="F44" s="13">
        <f>SUM(F8:F43)</f>
        <v>5265245</v>
      </c>
      <c r="G44" s="13">
        <f>SUM(G8:G43)</f>
        <v>607981</v>
      </c>
      <c r="H44" s="13">
        <f>SUM(H8:H43)</f>
        <v>0</v>
      </c>
      <c r="I44" s="13">
        <f>SUM(I8:I43)</f>
        <v>6489527</v>
      </c>
      <c r="J44" s="13">
        <f>SUM(J8:J43)</f>
        <v>8097663</v>
      </c>
      <c r="K44" s="13">
        <f>SUM(K8:K43)</f>
        <v>2798348</v>
      </c>
      <c r="L44" s="13">
        <f>SUM(L8:L43)</f>
        <v>3434276</v>
      </c>
      <c r="M44" s="13">
        <f>SUM(M8:M43)</f>
        <v>16578620.02</v>
      </c>
      <c r="N44" s="13">
        <f>SUM(N8:N43)</f>
        <v>5002269</v>
      </c>
      <c r="O44" s="18">
        <f>SUM(O8:O43)</f>
        <v>334363408.01999998</v>
      </c>
    </row>
    <row r="45" spans="1:15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  <c r="O45" s="16"/>
    </row>
    <row r="49" spans="15:15" x14ac:dyDescent="0.25">
      <c r="O49" s="19"/>
    </row>
  </sheetData>
  <sheetProtection algorithmName="SHA-512" hashValue="2YG9dAgVUq/KiGn45gowhbd7IYgEKwG1+717FvURz3PeDpaelnLtgMnMJ6XiBVy3W81NmzrGLoRptBpJfE+JFg==" saltValue="LpflfetacTmuT8cnFcG0vg==" spinCount="100000" sheet="1" objects="1" scenarios="1"/>
  <mergeCells count="15">
    <mergeCell ref="O6:O7"/>
    <mergeCell ref="F6:F7"/>
    <mergeCell ref="E6:E7"/>
    <mergeCell ref="A6:A7"/>
    <mergeCell ref="B6:B7"/>
    <mergeCell ref="C6:C7"/>
    <mergeCell ref="D6:D7"/>
    <mergeCell ref="N6:N7"/>
    <mergeCell ref="M6:M7"/>
    <mergeCell ref="I6:I7"/>
    <mergeCell ref="H6:H7"/>
    <mergeCell ref="G6:G7"/>
    <mergeCell ref="J6:J7"/>
    <mergeCell ref="K6:K7"/>
    <mergeCell ref="L6:L7"/>
  </mergeCells>
  <pageMargins left="0" right="0.15748031496062992" top="1.3779527559055118" bottom="0.74803149606299213" header="0.62992125984251968" footer="0.31496062992125984"/>
  <pageSetup paperSize="300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0"/>
  <sheetViews>
    <sheetView tabSelected="1" topLeftCell="F1" zoomScale="90" zoomScaleNormal="90" workbookViewId="0">
      <selection activeCell="J30" sqref="J30"/>
    </sheetView>
  </sheetViews>
  <sheetFormatPr baseColWidth="10" defaultRowHeight="15" x14ac:dyDescent="0.25"/>
  <cols>
    <col min="1" max="1" width="26.42578125" customWidth="1"/>
    <col min="2" max="5" width="21.140625" customWidth="1"/>
    <col min="6" max="8" width="23.42578125" customWidth="1"/>
    <col min="9" max="10" width="20.42578125" customWidth="1"/>
    <col min="11" max="11" width="24.7109375" customWidth="1"/>
    <col min="12" max="12" width="22" customWidth="1"/>
    <col min="13" max="14" width="20.42578125" customWidth="1"/>
  </cols>
  <sheetData>
    <row r="1" spans="1:14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.75" x14ac:dyDescent="0.3">
      <c r="A3" s="4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8.75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1" customFormat="1" ht="60" customHeight="1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45</v>
      </c>
      <c r="I7" s="3" t="s">
        <v>54</v>
      </c>
      <c r="J7" s="3" t="s">
        <v>52</v>
      </c>
      <c r="K7" s="3" t="s">
        <v>67</v>
      </c>
      <c r="L7" s="3" t="s">
        <v>47</v>
      </c>
      <c r="M7" s="3" t="s">
        <v>58</v>
      </c>
      <c r="N7" s="2" t="s">
        <v>9</v>
      </c>
    </row>
    <row r="8" spans="1:14" ht="21" customHeight="1" x14ac:dyDescent="0.25">
      <c r="A8" s="6" t="s">
        <v>10</v>
      </c>
      <c r="B8" s="9">
        <v>4086256</v>
      </c>
      <c r="C8" s="9">
        <v>1012746</v>
      </c>
      <c r="D8" s="9">
        <v>100406</v>
      </c>
      <c r="E8" s="9">
        <v>43687</v>
      </c>
      <c r="F8" s="9">
        <v>81445</v>
      </c>
      <c r="G8" s="9">
        <v>9460</v>
      </c>
      <c r="H8" s="9">
        <v>0</v>
      </c>
      <c r="I8" s="9">
        <v>60506</v>
      </c>
      <c r="J8" s="10">
        <v>24978</v>
      </c>
      <c r="K8" s="10">
        <v>30655</v>
      </c>
      <c r="L8" s="10">
        <v>279382</v>
      </c>
      <c r="M8" s="10">
        <v>23050</v>
      </c>
      <c r="N8" s="17">
        <f>SUM(B8:M8)</f>
        <v>5752571</v>
      </c>
    </row>
    <row r="9" spans="1:14" x14ac:dyDescent="0.25">
      <c r="A9" s="6" t="s">
        <v>11</v>
      </c>
      <c r="B9" s="12">
        <v>5498084</v>
      </c>
      <c r="C9" s="12">
        <v>1362657</v>
      </c>
      <c r="D9" s="12">
        <v>135096</v>
      </c>
      <c r="E9" s="12">
        <v>58781</v>
      </c>
      <c r="F9" s="12">
        <v>110619</v>
      </c>
      <c r="G9" s="12">
        <v>12729</v>
      </c>
      <c r="H9" s="12">
        <v>0</v>
      </c>
      <c r="I9" s="12">
        <v>86753</v>
      </c>
      <c r="J9" s="10">
        <v>35814</v>
      </c>
      <c r="K9" s="10">
        <v>43953</v>
      </c>
      <c r="L9" s="10">
        <v>0</v>
      </c>
      <c r="M9" s="10">
        <v>31306</v>
      </c>
      <c r="N9" s="17">
        <f>SUM(B9:M9)</f>
        <v>7375792</v>
      </c>
    </row>
    <row r="10" spans="1:14" x14ac:dyDescent="0.25">
      <c r="A10" s="6" t="s">
        <v>12</v>
      </c>
      <c r="B10" s="12">
        <v>5720477</v>
      </c>
      <c r="C10" s="12">
        <v>1417775</v>
      </c>
      <c r="D10" s="12">
        <v>140561</v>
      </c>
      <c r="E10" s="12">
        <v>61158</v>
      </c>
      <c r="F10" s="12">
        <v>113885</v>
      </c>
      <c r="G10" s="12">
        <v>13243</v>
      </c>
      <c r="H10" s="12">
        <v>0</v>
      </c>
      <c r="I10" s="12">
        <v>134689</v>
      </c>
      <c r="J10" s="10">
        <v>55603</v>
      </c>
      <c r="K10" s="10">
        <v>68239</v>
      </c>
      <c r="L10" s="10">
        <v>278350</v>
      </c>
      <c r="M10" s="10">
        <v>32231</v>
      </c>
      <c r="N10" s="17">
        <f>SUM(B10:M10)</f>
        <v>8036211</v>
      </c>
    </row>
    <row r="11" spans="1:14" x14ac:dyDescent="0.25">
      <c r="A11" s="6" t="s">
        <v>13</v>
      </c>
      <c r="B11" s="12">
        <v>9641020</v>
      </c>
      <c r="C11" s="12">
        <v>2389451</v>
      </c>
      <c r="D11" s="12">
        <v>236895</v>
      </c>
      <c r="E11" s="12">
        <v>103073</v>
      </c>
      <c r="F11" s="12">
        <v>196589</v>
      </c>
      <c r="G11" s="12">
        <v>22320</v>
      </c>
      <c r="H11" s="12">
        <v>0</v>
      </c>
      <c r="I11" s="12">
        <v>308869</v>
      </c>
      <c r="J11" s="10">
        <v>127509</v>
      </c>
      <c r="K11" s="10">
        <v>156486</v>
      </c>
      <c r="L11" s="10">
        <v>569916</v>
      </c>
      <c r="M11" s="10">
        <v>55637</v>
      </c>
      <c r="N11" s="17">
        <f>SUM(B11:M11)</f>
        <v>13807765</v>
      </c>
    </row>
    <row r="12" spans="1:14" x14ac:dyDescent="0.25">
      <c r="A12" s="6" t="s">
        <v>49</v>
      </c>
      <c r="B12" s="12">
        <v>4016946</v>
      </c>
      <c r="C12" s="12">
        <v>995568</v>
      </c>
      <c r="D12" s="12">
        <v>98703</v>
      </c>
      <c r="E12" s="12">
        <v>42946</v>
      </c>
      <c r="F12" s="12">
        <v>79061</v>
      </c>
      <c r="G12" s="12">
        <v>9300</v>
      </c>
      <c r="H12" s="12">
        <v>0</v>
      </c>
      <c r="I12" s="12">
        <v>39014</v>
      </c>
      <c r="J12" s="10">
        <v>16106</v>
      </c>
      <c r="K12" s="10">
        <v>19766</v>
      </c>
      <c r="L12" s="10">
        <v>173581</v>
      </c>
      <c r="M12" s="10">
        <v>22375</v>
      </c>
      <c r="N12" s="17">
        <f>SUM(B12:M12)</f>
        <v>5513366</v>
      </c>
    </row>
    <row r="13" spans="1:14" x14ac:dyDescent="0.25">
      <c r="A13" s="6" t="s">
        <v>14</v>
      </c>
      <c r="B13" s="12">
        <v>3814769</v>
      </c>
      <c r="C13" s="12">
        <v>945461</v>
      </c>
      <c r="D13" s="12">
        <v>93735</v>
      </c>
      <c r="E13" s="12">
        <v>40784</v>
      </c>
      <c r="F13" s="12">
        <v>75089</v>
      </c>
      <c r="G13" s="12">
        <v>8832</v>
      </c>
      <c r="H13" s="12">
        <v>0</v>
      </c>
      <c r="I13" s="12">
        <v>36170</v>
      </c>
      <c r="J13" s="10">
        <v>14932</v>
      </c>
      <c r="K13" s="10">
        <v>18325</v>
      </c>
      <c r="L13" s="10">
        <v>192948</v>
      </c>
      <c r="M13" s="10">
        <v>21251</v>
      </c>
      <c r="N13" s="17">
        <f>SUM(B13:M13)</f>
        <v>5262296</v>
      </c>
    </row>
    <row r="14" spans="1:14" x14ac:dyDescent="0.25">
      <c r="A14" s="6" t="s">
        <v>15</v>
      </c>
      <c r="B14" s="12">
        <v>17986465</v>
      </c>
      <c r="C14" s="12">
        <v>4457804</v>
      </c>
      <c r="D14" s="12">
        <v>441956</v>
      </c>
      <c r="E14" s="12">
        <v>192296</v>
      </c>
      <c r="F14" s="12">
        <v>359029</v>
      </c>
      <c r="G14" s="12">
        <v>41640</v>
      </c>
      <c r="H14" s="12">
        <v>0</v>
      </c>
      <c r="I14" s="12">
        <v>643353</v>
      </c>
      <c r="J14" s="10">
        <v>265593</v>
      </c>
      <c r="K14" s="10">
        <v>325949</v>
      </c>
      <c r="L14" s="10">
        <v>5234889</v>
      </c>
      <c r="M14" s="10">
        <v>101608</v>
      </c>
      <c r="N14" s="17">
        <f>SUM(B14:M14)</f>
        <v>30050582</v>
      </c>
    </row>
    <row r="15" spans="1:14" x14ac:dyDescent="0.25">
      <c r="A15" s="6" t="s">
        <v>16</v>
      </c>
      <c r="B15" s="12">
        <v>37435443</v>
      </c>
      <c r="C15" s="12">
        <v>9278080</v>
      </c>
      <c r="D15" s="12">
        <v>919848</v>
      </c>
      <c r="E15" s="12">
        <v>400227</v>
      </c>
      <c r="F15" s="12">
        <v>771413</v>
      </c>
      <c r="G15" s="12">
        <v>86667</v>
      </c>
      <c r="H15" s="12">
        <v>0</v>
      </c>
      <c r="I15" s="12">
        <v>1301284</v>
      </c>
      <c r="J15" s="10">
        <v>537204</v>
      </c>
      <c r="K15" s="10">
        <v>659284</v>
      </c>
      <c r="L15" s="10">
        <v>3440593</v>
      </c>
      <c r="M15" s="10">
        <v>218316</v>
      </c>
      <c r="N15" s="17">
        <f>SUM(B15:M15)</f>
        <v>55048359</v>
      </c>
    </row>
    <row r="16" spans="1:14" x14ac:dyDescent="0.25">
      <c r="A16" s="6" t="s">
        <v>17</v>
      </c>
      <c r="B16" s="12">
        <v>11437035</v>
      </c>
      <c r="C16" s="12">
        <v>2834579</v>
      </c>
      <c r="D16" s="12">
        <v>281026</v>
      </c>
      <c r="E16" s="12">
        <v>122275</v>
      </c>
      <c r="F16" s="12">
        <v>231570</v>
      </c>
      <c r="G16" s="12">
        <v>26478</v>
      </c>
      <c r="H16" s="12">
        <v>0</v>
      </c>
      <c r="I16" s="12">
        <v>368072</v>
      </c>
      <c r="J16" s="10">
        <v>151950</v>
      </c>
      <c r="K16" s="10">
        <v>186480</v>
      </c>
      <c r="L16" s="10">
        <v>108619</v>
      </c>
      <c r="M16" s="10">
        <v>65536</v>
      </c>
      <c r="N16" s="17">
        <f>SUM(B16:M16)</f>
        <v>15813620</v>
      </c>
    </row>
    <row r="17" spans="1:14" x14ac:dyDescent="0.25">
      <c r="A17" s="6" t="s">
        <v>50</v>
      </c>
      <c r="B17" s="12">
        <v>3665644</v>
      </c>
      <c r="C17" s="12">
        <v>908501</v>
      </c>
      <c r="D17" s="12">
        <v>90071</v>
      </c>
      <c r="E17" s="12">
        <v>39190</v>
      </c>
      <c r="F17" s="12">
        <v>72020</v>
      </c>
      <c r="G17" s="12">
        <v>8486</v>
      </c>
      <c r="H17" s="12">
        <v>0</v>
      </c>
      <c r="I17" s="12">
        <v>27007</v>
      </c>
      <c r="J17" s="10">
        <v>11149</v>
      </c>
      <c r="K17" s="10">
        <v>13683</v>
      </c>
      <c r="L17" s="10">
        <v>154916</v>
      </c>
      <c r="M17" s="10">
        <v>20382</v>
      </c>
      <c r="N17" s="17">
        <f>SUM(B17:M17)</f>
        <v>5011049</v>
      </c>
    </row>
    <row r="18" spans="1:14" x14ac:dyDescent="0.25">
      <c r="A18" s="6" t="s">
        <v>18</v>
      </c>
      <c r="B18" s="12">
        <v>4421631</v>
      </c>
      <c r="C18" s="12">
        <v>1095867</v>
      </c>
      <c r="D18" s="12">
        <v>108646</v>
      </c>
      <c r="E18" s="12">
        <v>47272</v>
      </c>
      <c r="F18" s="12">
        <v>88087</v>
      </c>
      <c r="G18" s="12">
        <v>10236</v>
      </c>
      <c r="H18" s="12">
        <v>0</v>
      </c>
      <c r="I18" s="12">
        <v>84288</v>
      </c>
      <c r="J18" s="10">
        <v>34796</v>
      </c>
      <c r="K18" s="10">
        <v>42704</v>
      </c>
      <c r="L18" s="10">
        <v>0</v>
      </c>
      <c r="M18" s="10">
        <v>24930</v>
      </c>
      <c r="N18" s="17">
        <f>SUM(B18:M18)</f>
        <v>5958457</v>
      </c>
    </row>
    <row r="19" spans="1:14" x14ac:dyDescent="0.25">
      <c r="A19" s="6" t="s">
        <v>19</v>
      </c>
      <c r="B19" s="12">
        <v>4108566</v>
      </c>
      <c r="C19" s="12">
        <v>1018276</v>
      </c>
      <c r="D19" s="12">
        <v>100954</v>
      </c>
      <c r="E19" s="12">
        <v>43925</v>
      </c>
      <c r="F19" s="12">
        <v>81338</v>
      </c>
      <c r="G19" s="12">
        <v>9512</v>
      </c>
      <c r="H19" s="12">
        <v>0</v>
      </c>
      <c r="I19" s="12">
        <v>63270</v>
      </c>
      <c r="J19" s="10">
        <v>26120</v>
      </c>
      <c r="K19" s="10">
        <v>32055</v>
      </c>
      <c r="L19" s="10">
        <v>0</v>
      </c>
      <c r="M19" s="10">
        <v>23019</v>
      </c>
      <c r="N19" s="17">
        <f>SUM(B19:M19)</f>
        <v>5507035</v>
      </c>
    </row>
    <row r="20" spans="1:14" x14ac:dyDescent="0.25">
      <c r="A20" s="6" t="s">
        <v>20</v>
      </c>
      <c r="B20" s="12">
        <v>19867508</v>
      </c>
      <c r="C20" s="12">
        <v>4924006</v>
      </c>
      <c r="D20" s="12">
        <v>488176</v>
      </c>
      <c r="E20" s="12">
        <v>212406</v>
      </c>
      <c r="F20" s="12">
        <v>421398</v>
      </c>
      <c r="G20" s="12">
        <v>45995</v>
      </c>
      <c r="H20" s="12">
        <v>0</v>
      </c>
      <c r="I20" s="12">
        <v>740445</v>
      </c>
      <c r="J20" s="10">
        <v>305675</v>
      </c>
      <c r="K20" s="10">
        <v>375140</v>
      </c>
      <c r="L20" s="10">
        <v>174663</v>
      </c>
      <c r="M20" s="10">
        <v>119259</v>
      </c>
      <c r="N20" s="17">
        <f>SUM(B20:M20)</f>
        <v>27674671</v>
      </c>
    </row>
    <row r="21" spans="1:14" x14ac:dyDescent="0.25">
      <c r="A21" s="6" t="s">
        <v>21</v>
      </c>
      <c r="B21" s="12">
        <v>7188828</v>
      </c>
      <c r="C21" s="12">
        <v>1781695</v>
      </c>
      <c r="D21" s="12">
        <v>176641</v>
      </c>
      <c r="E21" s="12">
        <v>76857</v>
      </c>
      <c r="F21" s="12">
        <v>141565</v>
      </c>
      <c r="G21" s="12">
        <v>16643</v>
      </c>
      <c r="H21" s="12">
        <v>0</v>
      </c>
      <c r="I21" s="12">
        <v>198324</v>
      </c>
      <c r="J21" s="10">
        <v>81873</v>
      </c>
      <c r="K21" s="10">
        <v>100479</v>
      </c>
      <c r="L21" s="10">
        <v>227693</v>
      </c>
      <c r="M21" s="10">
        <v>40064</v>
      </c>
      <c r="N21" s="17">
        <f>SUM(B21:M21)</f>
        <v>10030662</v>
      </c>
    </row>
    <row r="22" spans="1:14" x14ac:dyDescent="0.25">
      <c r="A22" s="6" t="s">
        <v>22</v>
      </c>
      <c r="B22" s="12">
        <v>3979357</v>
      </c>
      <c r="C22" s="12">
        <v>986252</v>
      </c>
      <c r="D22" s="12">
        <v>97779</v>
      </c>
      <c r="E22" s="12">
        <v>42544</v>
      </c>
      <c r="F22" s="12">
        <v>79267</v>
      </c>
      <c r="G22" s="12">
        <v>9213</v>
      </c>
      <c r="H22" s="12">
        <v>0</v>
      </c>
      <c r="I22" s="12">
        <v>57398</v>
      </c>
      <c r="J22" s="10">
        <v>23695</v>
      </c>
      <c r="K22" s="10">
        <v>29080</v>
      </c>
      <c r="L22" s="10">
        <v>0</v>
      </c>
      <c r="M22" s="10">
        <v>22433</v>
      </c>
      <c r="N22" s="17">
        <f>SUM(B22:M22)</f>
        <v>5327018</v>
      </c>
    </row>
    <row r="23" spans="1:14" x14ac:dyDescent="0.25">
      <c r="A23" s="6" t="s">
        <v>23</v>
      </c>
      <c r="B23" s="12">
        <v>3704468</v>
      </c>
      <c r="C23" s="12">
        <v>918123</v>
      </c>
      <c r="D23" s="12">
        <v>91025</v>
      </c>
      <c r="E23" s="12">
        <v>39605</v>
      </c>
      <c r="F23" s="12">
        <v>72896</v>
      </c>
      <c r="G23" s="12">
        <v>8576</v>
      </c>
      <c r="H23" s="12">
        <v>0</v>
      </c>
      <c r="I23" s="12">
        <v>33189</v>
      </c>
      <c r="J23" s="10">
        <v>13701</v>
      </c>
      <c r="K23" s="10">
        <v>16815</v>
      </c>
      <c r="L23" s="10">
        <v>45211</v>
      </c>
      <c r="M23" s="10">
        <v>20630</v>
      </c>
      <c r="N23" s="17">
        <f>SUM(B23:M23)</f>
        <v>4964239</v>
      </c>
    </row>
    <row r="24" spans="1:14" x14ac:dyDescent="0.25">
      <c r="A24" s="6" t="s">
        <v>24</v>
      </c>
      <c r="B24" s="12">
        <v>3895046</v>
      </c>
      <c r="C24" s="12">
        <v>965357</v>
      </c>
      <c r="D24" s="12">
        <v>95707</v>
      </c>
      <c r="E24" s="12">
        <v>41642</v>
      </c>
      <c r="F24" s="12">
        <v>76638</v>
      </c>
      <c r="G24" s="12">
        <v>9017</v>
      </c>
      <c r="H24" s="12">
        <v>0</v>
      </c>
      <c r="I24" s="12">
        <v>54331</v>
      </c>
      <c r="J24" s="10">
        <v>22429</v>
      </c>
      <c r="K24" s="10">
        <v>27526</v>
      </c>
      <c r="L24" s="10">
        <v>305</v>
      </c>
      <c r="M24" s="10">
        <v>21689</v>
      </c>
      <c r="N24" s="17">
        <f>SUM(B24:M24)</f>
        <v>5209687</v>
      </c>
    </row>
    <row r="25" spans="1:14" x14ac:dyDescent="0.25">
      <c r="A25" s="6" t="s">
        <v>25</v>
      </c>
      <c r="B25" s="12">
        <v>4207447</v>
      </c>
      <c r="C25" s="12">
        <v>1042783</v>
      </c>
      <c r="D25" s="12">
        <v>103384</v>
      </c>
      <c r="E25" s="12">
        <v>44982</v>
      </c>
      <c r="F25" s="12">
        <v>83241</v>
      </c>
      <c r="G25" s="12">
        <v>9741</v>
      </c>
      <c r="H25" s="12">
        <v>0</v>
      </c>
      <c r="I25" s="12">
        <v>66079</v>
      </c>
      <c r="J25" s="10">
        <v>27279</v>
      </c>
      <c r="K25" s="10">
        <v>33478</v>
      </c>
      <c r="L25" s="10">
        <v>17405</v>
      </c>
      <c r="M25" s="10">
        <v>23558</v>
      </c>
      <c r="N25" s="17">
        <f>SUM(B25:M25)</f>
        <v>5659377</v>
      </c>
    </row>
    <row r="26" spans="1:14" x14ac:dyDescent="0.25">
      <c r="A26" s="6" t="s">
        <v>26</v>
      </c>
      <c r="B26" s="12">
        <v>5453754</v>
      </c>
      <c r="C26" s="12">
        <v>1351670</v>
      </c>
      <c r="D26" s="12">
        <v>134007</v>
      </c>
      <c r="E26" s="12">
        <v>58307</v>
      </c>
      <c r="F26" s="12">
        <v>107998</v>
      </c>
      <c r="G26" s="12">
        <v>12626</v>
      </c>
      <c r="H26" s="12">
        <v>0</v>
      </c>
      <c r="I26" s="12">
        <v>137591</v>
      </c>
      <c r="J26" s="10">
        <v>56801</v>
      </c>
      <c r="K26" s="10">
        <v>69709</v>
      </c>
      <c r="L26" s="10">
        <v>224176</v>
      </c>
      <c r="M26" s="10">
        <v>30565</v>
      </c>
      <c r="N26" s="17">
        <f>SUM(B26:M26)</f>
        <v>7637204</v>
      </c>
    </row>
    <row r="27" spans="1:14" x14ac:dyDescent="0.25">
      <c r="A27" s="6" t="s">
        <v>27</v>
      </c>
      <c r="B27" s="12">
        <v>13365407</v>
      </c>
      <c r="C27" s="12">
        <v>3312511</v>
      </c>
      <c r="D27" s="12">
        <v>328409</v>
      </c>
      <c r="E27" s="12">
        <v>142891</v>
      </c>
      <c r="F27" s="12">
        <v>254809</v>
      </c>
      <c r="G27" s="12">
        <v>30942</v>
      </c>
      <c r="H27" s="12">
        <v>0</v>
      </c>
      <c r="I27" s="12">
        <v>420367</v>
      </c>
      <c r="J27" s="10">
        <v>173539</v>
      </c>
      <c r="K27" s="10">
        <v>212975</v>
      </c>
      <c r="L27" s="10">
        <v>1051</v>
      </c>
      <c r="M27" s="10">
        <v>72113</v>
      </c>
      <c r="N27" s="17">
        <f>SUM(B27:M27)</f>
        <v>18315014</v>
      </c>
    </row>
    <row r="28" spans="1:14" x14ac:dyDescent="0.25">
      <c r="A28" s="6" t="s">
        <v>28</v>
      </c>
      <c r="B28" s="12">
        <v>4017956</v>
      </c>
      <c r="C28" s="12">
        <v>995819</v>
      </c>
      <c r="D28" s="12">
        <v>98727</v>
      </c>
      <c r="E28" s="12">
        <v>42957</v>
      </c>
      <c r="F28" s="12">
        <v>79546</v>
      </c>
      <c r="G28" s="12">
        <v>9302</v>
      </c>
      <c r="H28" s="12">
        <v>0</v>
      </c>
      <c r="I28" s="12">
        <v>56985</v>
      </c>
      <c r="J28" s="10">
        <v>23525</v>
      </c>
      <c r="K28" s="10">
        <v>28871</v>
      </c>
      <c r="L28" s="10">
        <v>109598</v>
      </c>
      <c r="M28" s="10">
        <v>22512</v>
      </c>
      <c r="N28" s="17">
        <f>SUM(B28:M28)</f>
        <v>5485798</v>
      </c>
    </row>
    <row r="29" spans="1:14" x14ac:dyDescent="0.25">
      <c r="A29" s="6" t="s">
        <v>29</v>
      </c>
      <c r="B29" s="12">
        <v>4868868</v>
      </c>
      <c r="C29" s="12">
        <v>1206711</v>
      </c>
      <c r="D29" s="12">
        <v>119636</v>
      </c>
      <c r="E29" s="12">
        <v>52054</v>
      </c>
      <c r="F29" s="12">
        <v>94910</v>
      </c>
      <c r="G29" s="12">
        <v>11272</v>
      </c>
      <c r="H29" s="12">
        <v>0</v>
      </c>
      <c r="I29" s="12">
        <v>96690</v>
      </c>
      <c r="J29" s="10">
        <v>39916</v>
      </c>
      <c r="K29" s="10">
        <v>48987</v>
      </c>
      <c r="L29" s="10">
        <v>0</v>
      </c>
      <c r="M29" s="10">
        <v>26861</v>
      </c>
      <c r="N29" s="17">
        <f>SUM(B29:M29)</f>
        <v>6565905</v>
      </c>
    </row>
    <row r="30" spans="1:14" x14ac:dyDescent="0.25">
      <c r="A30" s="6" t="s">
        <v>30</v>
      </c>
      <c r="B30" s="12">
        <v>6968306</v>
      </c>
      <c r="C30" s="12">
        <v>1727040</v>
      </c>
      <c r="D30" s="12">
        <v>171222</v>
      </c>
      <c r="E30" s="12">
        <v>74499</v>
      </c>
      <c r="F30" s="12">
        <v>137736</v>
      </c>
      <c r="G30" s="12">
        <v>16132</v>
      </c>
      <c r="H30" s="12">
        <v>0</v>
      </c>
      <c r="I30" s="12">
        <v>189057</v>
      </c>
      <c r="J30" s="10">
        <v>78048</v>
      </c>
      <c r="K30" s="10">
        <v>95784</v>
      </c>
      <c r="L30" s="10">
        <v>71653</v>
      </c>
      <c r="M30" s="10">
        <v>38980</v>
      </c>
      <c r="N30" s="17">
        <f>SUM(B30:M30)</f>
        <v>9568457</v>
      </c>
    </row>
    <row r="31" spans="1:14" x14ac:dyDescent="0.25">
      <c r="A31" s="6" t="s">
        <v>31</v>
      </c>
      <c r="B31" s="12">
        <v>3635673</v>
      </c>
      <c r="C31" s="12">
        <v>901073</v>
      </c>
      <c r="D31" s="12">
        <v>89334</v>
      </c>
      <c r="E31" s="12">
        <v>38869</v>
      </c>
      <c r="F31" s="12">
        <v>71486</v>
      </c>
      <c r="G31" s="12">
        <v>8417</v>
      </c>
      <c r="H31" s="12">
        <v>0</v>
      </c>
      <c r="I31" s="12">
        <v>26189</v>
      </c>
      <c r="J31" s="10">
        <v>10812</v>
      </c>
      <c r="K31" s="10">
        <v>13268</v>
      </c>
      <c r="L31" s="10">
        <v>0</v>
      </c>
      <c r="M31" s="10">
        <v>20231</v>
      </c>
      <c r="N31" s="17">
        <f>SUM(B31:M31)</f>
        <v>4815352</v>
      </c>
    </row>
    <row r="32" spans="1:14" x14ac:dyDescent="0.25">
      <c r="A32" s="6" t="s">
        <v>32</v>
      </c>
      <c r="B32" s="12">
        <v>3868916</v>
      </c>
      <c r="C32" s="12">
        <v>958880</v>
      </c>
      <c r="D32" s="12">
        <v>95065</v>
      </c>
      <c r="E32" s="12">
        <v>41363</v>
      </c>
      <c r="F32" s="12">
        <v>76338</v>
      </c>
      <c r="G32" s="12">
        <v>8957</v>
      </c>
      <c r="H32" s="12">
        <v>0</v>
      </c>
      <c r="I32" s="12">
        <v>51068</v>
      </c>
      <c r="J32" s="10">
        <v>21082</v>
      </c>
      <c r="K32" s="10">
        <v>25873</v>
      </c>
      <c r="L32" s="10">
        <v>0</v>
      </c>
      <c r="M32" s="10">
        <v>21604</v>
      </c>
      <c r="N32" s="17">
        <f>SUM(B32:M32)</f>
        <v>5169146</v>
      </c>
    </row>
    <row r="33" spans="1:14" x14ac:dyDescent="0.25">
      <c r="A33" s="6" t="s">
        <v>33</v>
      </c>
      <c r="B33" s="12">
        <v>3989308</v>
      </c>
      <c r="C33" s="12">
        <v>988719</v>
      </c>
      <c r="D33" s="12">
        <v>98023</v>
      </c>
      <c r="E33" s="12">
        <v>42650</v>
      </c>
      <c r="F33" s="12">
        <v>77906</v>
      </c>
      <c r="G33" s="12">
        <v>9236</v>
      </c>
      <c r="H33" s="12">
        <v>0</v>
      </c>
      <c r="I33" s="12">
        <v>27310</v>
      </c>
      <c r="J33" s="10">
        <v>11274</v>
      </c>
      <c r="K33" s="10">
        <v>13836</v>
      </c>
      <c r="L33" s="10">
        <v>506124</v>
      </c>
      <c r="M33" s="10">
        <v>22048</v>
      </c>
      <c r="N33" s="17">
        <f>SUM(B33:M33)</f>
        <v>5786434</v>
      </c>
    </row>
    <row r="34" spans="1:14" x14ac:dyDescent="0.25">
      <c r="A34" s="6" t="s">
        <v>34</v>
      </c>
      <c r="B34" s="12">
        <v>6552564</v>
      </c>
      <c r="C34" s="12">
        <v>1624002</v>
      </c>
      <c r="D34" s="12">
        <v>161007</v>
      </c>
      <c r="E34" s="12">
        <v>70054</v>
      </c>
      <c r="F34" s="12">
        <v>129842</v>
      </c>
      <c r="G34" s="12">
        <v>15170</v>
      </c>
      <c r="H34" s="12">
        <v>0</v>
      </c>
      <c r="I34" s="12">
        <v>180159</v>
      </c>
      <c r="J34" s="10">
        <v>74374</v>
      </c>
      <c r="K34" s="10">
        <v>91276</v>
      </c>
      <c r="L34" s="10">
        <v>0</v>
      </c>
      <c r="M34" s="10">
        <v>36746</v>
      </c>
      <c r="N34" s="17">
        <f>SUM(B34:M34)</f>
        <v>8935194</v>
      </c>
    </row>
    <row r="35" spans="1:14" x14ac:dyDescent="0.25">
      <c r="A35" s="6" t="s">
        <v>35</v>
      </c>
      <c r="B35" s="12">
        <v>5010965</v>
      </c>
      <c r="C35" s="12">
        <v>1241928</v>
      </c>
      <c r="D35" s="12">
        <v>123127</v>
      </c>
      <c r="E35" s="12">
        <v>53573</v>
      </c>
      <c r="F35" s="12">
        <v>100093</v>
      </c>
      <c r="G35" s="12">
        <v>11601</v>
      </c>
      <c r="H35" s="12">
        <v>0</v>
      </c>
      <c r="I35" s="12">
        <v>116174</v>
      </c>
      <c r="J35" s="10">
        <v>47960</v>
      </c>
      <c r="K35" s="10">
        <v>58858</v>
      </c>
      <c r="L35" s="10">
        <v>3686</v>
      </c>
      <c r="M35" s="10">
        <v>28327</v>
      </c>
      <c r="N35" s="17">
        <f>SUM(B35:M35)</f>
        <v>6796292</v>
      </c>
    </row>
    <row r="36" spans="1:14" x14ac:dyDescent="0.25">
      <c r="A36" s="6" t="s">
        <v>36</v>
      </c>
      <c r="B36" s="12">
        <v>4348697</v>
      </c>
      <c r="C36" s="12">
        <v>1077790</v>
      </c>
      <c r="D36" s="12">
        <v>106854</v>
      </c>
      <c r="E36" s="12">
        <v>46492</v>
      </c>
      <c r="F36" s="12">
        <v>85847</v>
      </c>
      <c r="G36" s="12">
        <v>10068</v>
      </c>
      <c r="H36" s="12">
        <v>0</v>
      </c>
      <c r="I36" s="12">
        <v>66729</v>
      </c>
      <c r="J36" s="10">
        <v>27547</v>
      </c>
      <c r="K36" s="10">
        <v>33808</v>
      </c>
      <c r="L36" s="10">
        <v>1144360</v>
      </c>
      <c r="M36" s="10">
        <v>24295</v>
      </c>
      <c r="N36" s="17">
        <f>SUM(B36:M36)</f>
        <v>6972487</v>
      </c>
    </row>
    <row r="37" spans="1:14" x14ac:dyDescent="0.25">
      <c r="A37" s="6" t="s">
        <v>37</v>
      </c>
      <c r="B37" s="12">
        <v>4197195</v>
      </c>
      <c r="C37" s="12">
        <v>1040242</v>
      </c>
      <c r="D37" s="12">
        <v>103132</v>
      </c>
      <c r="E37" s="12">
        <v>44873</v>
      </c>
      <c r="F37" s="12">
        <v>82906</v>
      </c>
      <c r="G37" s="12">
        <v>9717</v>
      </c>
      <c r="H37" s="12">
        <v>0</v>
      </c>
      <c r="I37" s="12">
        <v>43837</v>
      </c>
      <c r="J37" s="10">
        <v>18097</v>
      </c>
      <c r="K37" s="10">
        <v>22210</v>
      </c>
      <c r="L37" s="10">
        <v>124912</v>
      </c>
      <c r="M37" s="10">
        <v>23463</v>
      </c>
      <c r="N37" s="17">
        <f>SUM(B37:M37)</f>
        <v>5710584</v>
      </c>
    </row>
    <row r="38" spans="1:14" x14ac:dyDescent="0.25">
      <c r="A38" s="6" t="s">
        <v>38</v>
      </c>
      <c r="B38" s="12">
        <v>8753759</v>
      </c>
      <c r="C38" s="12">
        <v>2169550</v>
      </c>
      <c r="D38" s="12">
        <v>215094</v>
      </c>
      <c r="E38" s="12">
        <v>93588</v>
      </c>
      <c r="F38" s="12">
        <v>176677</v>
      </c>
      <c r="G38" s="12">
        <v>20266</v>
      </c>
      <c r="H38" s="12">
        <v>0</v>
      </c>
      <c r="I38" s="12">
        <v>252843</v>
      </c>
      <c r="J38" s="10">
        <v>104380</v>
      </c>
      <c r="K38" s="10">
        <v>128101</v>
      </c>
      <c r="L38" s="10">
        <v>62018</v>
      </c>
      <c r="M38" s="10">
        <v>50001</v>
      </c>
      <c r="N38" s="17">
        <f>SUM(B38:M38)</f>
        <v>12026277</v>
      </c>
    </row>
    <row r="39" spans="1:14" x14ac:dyDescent="0.25">
      <c r="A39" s="6" t="s">
        <v>51</v>
      </c>
      <c r="B39" s="12">
        <v>4909912</v>
      </c>
      <c r="C39" s="12">
        <v>1216883</v>
      </c>
      <c r="D39" s="12">
        <v>120644</v>
      </c>
      <c r="E39" s="12">
        <v>52493</v>
      </c>
      <c r="F39" s="12">
        <v>99304</v>
      </c>
      <c r="G39" s="12">
        <v>11367</v>
      </c>
      <c r="H39" s="12">
        <v>0</v>
      </c>
      <c r="I39" s="12">
        <v>95600</v>
      </c>
      <c r="J39" s="10">
        <v>39466</v>
      </c>
      <c r="K39" s="10">
        <v>48435</v>
      </c>
      <c r="L39" s="10">
        <v>1831862</v>
      </c>
      <c r="M39" s="10">
        <v>28104</v>
      </c>
      <c r="N39" s="17">
        <f>SUM(B39:M39)</f>
        <v>8454070</v>
      </c>
    </row>
    <row r="40" spans="1:14" x14ac:dyDescent="0.25">
      <c r="A40" s="6" t="s">
        <v>39</v>
      </c>
      <c r="B40" s="12">
        <v>12221356</v>
      </c>
      <c r="C40" s="12">
        <v>3028967</v>
      </c>
      <c r="D40" s="12">
        <v>300298</v>
      </c>
      <c r="E40" s="12">
        <v>130660</v>
      </c>
      <c r="F40" s="12">
        <v>243473</v>
      </c>
      <c r="G40" s="12">
        <v>28294</v>
      </c>
      <c r="H40" s="12">
        <v>0</v>
      </c>
      <c r="I40" s="12">
        <v>363695</v>
      </c>
      <c r="J40" s="10">
        <v>150143</v>
      </c>
      <c r="K40" s="10">
        <v>184263</v>
      </c>
      <c r="L40" s="10">
        <v>264857</v>
      </c>
      <c r="M40" s="10">
        <v>68905</v>
      </c>
      <c r="N40" s="17">
        <f>SUM(B40:M40)</f>
        <v>16984911</v>
      </c>
    </row>
    <row r="41" spans="1:14" x14ac:dyDescent="0.25">
      <c r="A41" s="6" t="s">
        <v>40</v>
      </c>
      <c r="B41" s="12">
        <v>7264503</v>
      </c>
      <c r="C41" s="12">
        <v>1800450</v>
      </c>
      <c r="D41" s="12">
        <v>178500</v>
      </c>
      <c r="E41" s="12">
        <v>77666</v>
      </c>
      <c r="F41" s="12">
        <v>143353</v>
      </c>
      <c r="G41" s="12">
        <v>16818</v>
      </c>
      <c r="H41" s="12">
        <v>0</v>
      </c>
      <c r="I41" s="12">
        <v>192826</v>
      </c>
      <c r="J41" s="10">
        <v>79604</v>
      </c>
      <c r="K41" s="10">
        <v>97693</v>
      </c>
      <c r="L41" s="10">
        <v>0</v>
      </c>
      <c r="M41" s="10">
        <v>40570</v>
      </c>
      <c r="N41" s="17">
        <f>SUM(B41:M41)</f>
        <v>9891983</v>
      </c>
    </row>
    <row r="42" spans="1:14" x14ac:dyDescent="0.25">
      <c r="A42" s="6" t="s">
        <v>41</v>
      </c>
      <c r="B42" s="12">
        <v>4879737</v>
      </c>
      <c r="C42" s="12">
        <v>1209404</v>
      </c>
      <c r="D42" s="12">
        <v>119903</v>
      </c>
      <c r="E42" s="12">
        <v>52170</v>
      </c>
      <c r="F42" s="12">
        <v>96313</v>
      </c>
      <c r="G42" s="12">
        <v>11297</v>
      </c>
      <c r="H42" s="12">
        <v>0</v>
      </c>
      <c r="I42" s="12">
        <v>124099</v>
      </c>
      <c r="J42" s="10">
        <v>51231</v>
      </c>
      <c r="K42" s="10">
        <v>62874</v>
      </c>
      <c r="L42" s="10">
        <v>0</v>
      </c>
      <c r="M42" s="10">
        <v>27258</v>
      </c>
      <c r="N42" s="17">
        <f>SUM(B42:M42)</f>
        <v>6634286</v>
      </c>
    </row>
    <row r="43" spans="1:14" x14ac:dyDescent="0.25">
      <c r="A43" s="6" t="s">
        <v>60</v>
      </c>
      <c r="B43" s="12">
        <v>3633021</v>
      </c>
      <c r="C43" s="12">
        <v>900416</v>
      </c>
      <c r="D43" s="12">
        <v>89269</v>
      </c>
      <c r="E43" s="12">
        <v>38841</v>
      </c>
      <c r="F43" s="12">
        <v>71558</v>
      </c>
      <c r="G43" s="12">
        <v>8411</v>
      </c>
      <c r="H43" s="12">
        <v>0</v>
      </c>
      <c r="I43" s="12">
        <v>34262</v>
      </c>
      <c r="J43" s="10">
        <v>14144</v>
      </c>
      <c r="K43" s="10">
        <v>17358</v>
      </c>
      <c r="L43" s="10">
        <v>0</v>
      </c>
      <c r="M43" s="10">
        <v>20252</v>
      </c>
      <c r="N43" s="17">
        <f>SUM(B43:M43)</f>
        <v>4827532</v>
      </c>
    </row>
    <row r="44" spans="1:14" ht="15.75" thickBot="1" x14ac:dyDescent="0.3">
      <c r="A44" s="7" t="s">
        <v>43</v>
      </c>
      <c r="B44" s="13">
        <f>SUM(B8:B43)</f>
        <v>262614887</v>
      </c>
      <c r="C44" s="13">
        <f>SUM(C8:C43)</f>
        <v>65087036</v>
      </c>
      <c r="D44" s="13">
        <f>SUM(D8:D43)</f>
        <v>6452860</v>
      </c>
      <c r="E44" s="13">
        <f>SUM(E8:E43)</f>
        <v>2807650</v>
      </c>
      <c r="F44" s="13">
        <f>SUM(F8:F43)</f>
        <v>5265245</v>
      </c>
      <c r="G44" s="13">
        <f>SUM(G8:G43)</f>
        <v>607981</v>
      </c>
      <c r="H44" s="13">
        <f>SUM(H8:H43)</f>
        <v>0</v>
      </c>
      <c r="I44" s="13">
        <f>SUM(I8:I43)</f>
        <v>6778522</v>
      </c>
      <c r="J44" s="13">
        <f>SUM(J8:J43)</f>
        <v>2798349</v>
      </c>
      <c r="K44" s="13">
        <f>SUM(K8:K43)</f>
        <v>3434276</v>
      </c>
      <c r="L44" s="13">
        <f>SUM(L8:L43)</f>
        <v>15242768</v>
      </c>
      <c r="M44" s="13">
        <f>SUM(M8:M43)</f>
        <v>1490109</v>
      </c>
      <c r="N44" s="18">
        <f>SUM(N8:N43)</f>
        <v>372579683</v>
      </c>
    </row>
    <row r="45" spans="1:14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</row>
    <row r="50" spans="14:14" x14ac:dyDescent="0.25">
      <c r="N50" s="19"/>
    </row>
  </sheetData>
  <sheetProtection algorithmName="SHA-512" hashValue="98gLWjLF69rJgphJXMJVnqpg+vnCTIU+3PdjxkfFasQJdHW+QjyPAOS4t+xeZe9507fL76T2rt0qXvTD5vtLyQ==" saltValue="pT4PmHXoud7MpLe0/2mdLQ==" spinCount="100000" sheet="1" objects="1" scenarios="1"/>
  <pageMargins left="0" right="0.15748031496062992" top="1.3779527559055118" bottom="0.74803149606299213" header="0.62992125984251968" footer="0.31496062992125984"/>
  <pageSetup paperSize="300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OCTUBRE</vt:lpstr>
      <vt:lpstr>ANEXO VII NOVIEMBRE</vt:lpstr>
      <vt:lpstr>ANEXO VII 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hdamorelos@outlook.com</cp:lastModifiedBy>
  <cp:lastPrinted>2024-12-30T16:06:08Z</cp:lastPrinted>
  <dcterms:created xsi:type="dcterms:W3CDTF">2014-04-11T21:27:33Z</dcterms:created>
  <dcterms:modified xsi:type="dcterms:W3CDTF">2025-01-03T18:27:08Z</dcterms:modified>
</cp:coreProperties>
</file>