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ZETH\EJERCICIO 2024\PARTICIPACIONES 2024\11. CALCULO DE PARTICIPACIONES 2024\PUBLICACIONES TRIMESTRALES 2024\"/>
    </mc:Choice>
  </mc:AlternateContent>
  <xr:revisionPtr revIDLastSave="0" documentId="13_ncr:1_{E9CCF4E8-876B-4A1B-958C-7C7B0D6942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81029"/>
</workbook>
</file>

<file path=xl/calcChain.xml><?xml version="1.0" encoding="utf-8"?>
<calcChain xmlns="http://schemas.openxmlformats.org/spreadsheetml/2006/main">
  <c r="J44" i="7" l="1"/>
  <c r="J44" i="4"/>
  <c r="J43" i="8"/>
  <c r="M7" i="8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6" i="1"/>
  <c r="B6" i="1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J42" i="1" l="1"/>
  <c r="M7" i="1"/>
  <c r="M23" i="1"/>
  <c r="M39" i="1"/>
  <c r="M8" i="1"/>
  <c r="M16" i="1"/>
  <c r="M24" i="1"/>
  <c r="M32" i="1"/>
  <c r="M40" i="1"/>
  <c r="M11" i="1"/>
  <c r="M19" i="1"/>
  <c r="M27" i="1"/>
  <c r="M35" i="1"/>
  <c r="M15" i="1"/>
  <c r="M31" i="1"/>
  <c r="M9" i="1"/>
  <c r="M17" i="1"/>
  <c r="M25" i="1"/>
  <c r="M33" i="1"/>
  <c r="M41" i="1"/>
  <c r="M12" i="1"/>
  <c r="M20" i="1"/>
  <c r="M28" i="1"/>
  <c r="M36" i="1"/>
  <c r="M13" i="1"/>
  <c r="M21" i="1"/>
  <c r="M29" i="1"/>
  <c r="M37" i="1"/>
  <c r="M10" i="1"/>
  <c r="M18" i="1"/>
  <c r="M26" i="1"/>
  <c r="M34" i="1"/>
  <c r="M14" i="1"/>
  <c r="M22" i="1"/>
  <c r="M30" i="1"/>
  <c r="M38" i="1"/>
  <c r="G42" i="1"/>
  <c r="C6" i="1"/>
  <c r="M6" i="1" s="1"/>
  <c r="L44" i="4" l="1"/>
  <c r="L44" i="7" l="1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L43" i="8"/>
  <c r="M44" i="7" l="1"/>
  <c r="L42" i="1" l="1"/>
  <c r="K43" i="8" l="1"/>
  <c r="K44" i="7"/>
  <c r="K44" i="4"/>
  <c r="K42" i="1" l="1"/>
  <c r="I43" i="8"/>
  <c r="I44" i="7" l="1"/>
  <c r="I42" i="1"/>
  <c r="I44" i="4" l="1"/>
  <c r="H44" i="7" l="1"/>
  <c r="H43" i="8"/>
  <c r="H44" i="4"/>
  <c r="G43" i="8"/>
  <c r="F43" i="8"/>
  <c r="E43" i="8"/>
  <c r="D43" i="8"/>
  <c r="C43" i="8"/>
  <c r="B43" i="8"/>
  <c r="G44" i="7"/>
  <c r="F44" i="7"/>
  <c r="E44" i="7"/>
  <c r="D44" i="7"/>
  <c r="C44" i="7"/>
  <c r="B44" i="7"/>
  <c r="G44" i="4"/>
  <c r="F44" i="4"/>
  <c r="E44" i="4"/>
  <c r="D44" i="4"/>
  <c r="C44" i="4"/>
  <c r="B44" i="4"/>
  <c r="M43" i="8" l="1"/>
  <c r="H42" i="1"/>
  <c r="F42" i="1"/>
  <c r="E42" i="1"/>
  <c r="D42" i="1"/>
  <c r="B42" i="1"/>
  <c r="M44" i="4"/>
  <c r="C42" i="1"/>
  <c r="M42" i="1" l="1"/>
</calcChain>
</file>

<file path=xl/sharedStrings.xml><?xml version="1.0" encoding="utf-8"?>
<sst xmlns="http://schemas.openxmlformats.org/spreadsheetml/2006/main" count="216" uniqueCount="67">
  <si>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</si>
  <si>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</si>
  <si>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</si>
  <si>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</si>
  <si>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</si>
  <si>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</si>
  <si>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</si>
  <si>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</si>
  <si>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</si>
  <si>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</si>
  <si>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</si>
  <si>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</si>
  <si>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</si>
  <si>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</si>
  <si>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</si>
  <si>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</si>
  <si>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</si>
  <si>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</si>
  <si>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</si>
  <si>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</si>
  <si>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</si>
  <si>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</si>
  <si>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</si>
  <si>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</si>
  <si>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</si>
  <si>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</si>
  <si>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</si>
  <si>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</si>
  <si>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</si>
  <si>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</si>
  <si>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</si>
  <si>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</si>
  <si>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</si>
  <si>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</si>
  <si>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</si>
  <si>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</si>
  <si>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</si>
  <si>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</si>
  <si>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</si>
  <si>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</si>
  <si>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</si>
  <si>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</si>
  <si>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</si>
  <si>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</si>
  <si>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</si>
  <si>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</si>
  <si>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</si>
  <si>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</si>
  <si>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</si>
  <si>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</si>
  <si>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</si>
  <si>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JUNIO</t>
  </si>
  <si>
    <t>PARTICIPACIONES DE
GASOLINA Y DIESEL JULIO</t>
  </si>
  <si>
    <t>PARTICIPACIONES DE
GASOLINA Y DIESEL AGOSTO</t>
  </si>
  <si>
    <t>ISR EJANENACION DE INMUEBLES AGOSTO</t>
  </si>
  <si>
    <t>ISR ENAJENACION DE INMUEBLES</t>
  </si>
  <si>
    <t>ISR ENAJENACION INMUEBLES JUNIO</t>
  </si>
  <si>
    <t>ISR ENAJENACION DE INMUEBLES JULIO</t>
  </si>
  <si>
    <t>ZACUALPAN DE AMILPAS</t>
  </si>
  <si>
    <t>EN EL TERCER TRIMESTRE DEL EJERCICIO FISCAL 2024</t>
  </si>
  <si>
    <t>PARTICIPACIONES DEL FONDO DE COMPENSACIÓN 
GASOLINA Y DIESEL JULIO</t>
  </si>
  <si>
    <t>EN EL MES DE AGOSTO DEL EJERCICIO 2024</t>
  </si>
  <si>
    <t>PARTICIPACIONES DEL FONDO DE COMPENSACIÓN 
GASOLINA Y DIESEL JUNIO</t>
  </si>
  <si>
    <t>EN EL MES DE JULIO DEL EJERCICIO 2024</t>
  </si>
  <si>
    <t>EN EL MES DE SEPTIEMBRE DEL EJERCICIO 2024</t>
  </si>
  <si>
    <t>PARTICIPACIONES DEL FONDO DE COMPENSACIÓN 
GASOLINA Y DIESEL AGOSTO</t>
  </si>
  <si>
    <t>PARTICIPACIONES DEL FONDO DE COMPENSACION
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</si>
</sst>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603250</xdr:colOff>
      <xdr:row>0</xdr:row>
      <xdr:rowOff>0</xdr:rowOff>
    </xdr:from>
    <xdr:to>
      <xdr:col>2</xdr:col>
      <xdr:colOff>518583</xdr:colOff>
      <xdr:row>3</xdr:row>
      <xdr:rowOff>211667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7FFA156-9358-4677-9E53-3A2E15B64BB8}"/>
            </a:ext>
          </a:extLst>
        </xdr:cNvPr>
        <xdr:cNvGrpSpPr/>
      </xdr:nvGrpSpPr>
      <xdr:grpSpPr>
        <a:xfrm>
          <a:off x="2413000" y="0"/>
          <a:ext cx="1312333" cy="941917"/>
          <a:chOff x="0" y="0"/>
          <a:chExt cx="2355736" cy="138112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1452B82-78C5-24BF-56BC-062F61EB83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40E7F34-3A02-0803-F0E8-5D02EFA3AC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825500</xdr:colOff>
      <xdr:row>0</xdr:row>
      <xdr:rowOff>0</xdr:rowOff>
    </xdr:from>
    <xdr:to>
      <xdr:col>1</xdr:col>
      <xdr:colOff>867833</xdr:colOff>
      <xdr:row>4</xdr:row>
      <xdr:rowOff>232833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FEE34EC-6004-49E6-8E13-B39DFE4E201B}"/>
            </a:ext>
          </a:extLst>
        </xdr:cNvPr>
        <xdr:cNvGrpSpPr/>
      </xdr:nvGrpSpPr>
      <xdr:grpSpPr>
        <a:xfrm>
          <a:off x="825500" y="0"/>
          <a:ext cx="1756833" cy="1206500"/>
          <a:chOff x="0" y="0"/>
          <a:chExt cx="2355736" cy="138112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DF9268D4-A22C-7121-9731-BC90FC81F9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8393D8BA-F190-AD6E-1544-BF46508F7A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963084</xdr:colOff>
      <xdr:row>0</xdr:row>
      <xdr:rowOff>0</xdr:rowOff>
    </xdr:from>
    <xdr:to>
      <xdr:col>1</xdr:col>
      <xdr:colOff>889000</xdr:colOff>
      <xdr:row>4</xdr:row>
      <xdr:rowOff>232833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86E1F2A-8607-4A1E-AFC6-30060A1CABDC}"/>
            </a:ext>
          </a:extLst>
        </xdr:cNvPr>
        <xdr:cNvGrpSpPr/>
      </xdr:nvGrpSpPr>
      <xdr:grpSpPr>
        <a:xfrm>
          <a:off x="963084" y="0"/>
          <a:ext cx="1756833" cy="1206500"/>
          <a:chOff x="0" y="0"/>
          <a:chExt cx="2355736" cy="138112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66B2E52-AA90-6538-BBF1-4FD2A55018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31C0C54-01ED-1597-B5BC-5F2A2B1DE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878417</xdr:colOff>
      <xdr:row>0</xdr:row>
      <xdr:rowOff>0</xdr:rowOff>
    </xdr:from>
    <xdr:to>
      <xdr:col>1</xdr:col>
      <xdr:colOff>730250</xdr:colOff>
      <xdr:row>4</xdr:row>
      <xdr:rowOff>232833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137D129-2F4B-4564-B178-31B0B336B547}"/>
            </a:ext>
          </a:extLst>
        </xdr:cNvPr>
        <xdr:cNvGrpSpPr/>
      </xdr:nvGrpSpPr>
      <xdr:grpSpPr>
        <a:xfrm>
          <a:off x="878417" y="0"/>
          <a:ext cx="1756833" cy="1206500"/>
          <a:chOff x="0" y="0"/>
          <a:chExt cx="2355736" cy="138112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86A7E5A-267C-E504-DC55-8B327DFB61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03934" cy="1381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0B0F07E-7933-E596-CBEB-083BEFCDD7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4643" y="0"/>
            <a:ext cx="1131093" cy="12088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P47"/>
  <sheetViews>
    <sheetView tabSelected="1" zoomScale="90" zoomScaleNormal="90" workbookViewId="0">
      <selection activeCell="E43" sqref="E43"/>
    </sheetView>
  </sheetViews>
  <sheetFormatPr baseColWidth="10" defaultRowHeight="15" x14ac:dyDescent="0.25"/>
  <cols>
    <col min="1" max="1" width="27.140625" customWidth="1"/>
    <col min="2" max="5" width="21" customWidth="1"/>
    <col min="6" max="8" width="23.42578125" customWidth="1"/>
    <col min="9" max="13" width="21.140625" customWidth="1"/>
  </cols>
  <sheetData>
    <row r="1" spans="1:16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.75" x14ac:dyDescent="0.3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.75" x14ac:dyDescent="0.3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44</v>
      </c>
      <c r="I5" s="3" t="s">
        <v>45</v>
      </c>
      <c r="J5" s="3" t="s">
        <v>66</v>
      </c>
      <c r="K5" s="3" t="s">
        <v>46</v>
      </c>
      <c r="L5" s="3" t="s">
        <v>55</v>
      </c>
      <c r="M5" s="2" t="s">
        <v>9</v>
      </c>
    </row>
    <row r="6" spans="1:16" ht="21" customHeight="1" x14ac:dyDescent="0.25">
      <c r="A6" s="6" t="s">
        <v>10</v>
      </c>
      <c r="B6" s="9">
        <f>+'ANEXO VII JULIO'!B8+'ANEXO VII AGOSTO'!B8+'ANEXO VII SEPTIEMBRE'!B7</f>
        <v>10320682</v>
      </c>
      <c r="C6" s="9">
        <f>SUM('ANEXO VII JULIO'!C8+'ANEXO VII AGOSTO'!C8+'ANEXO VII SEPTIEMBRE'!C7)</f>
        <v>2699991</v>
      </c>
      <c r="D6" s="9">
        <f>'ANEXO VII JULIO'!D8+'ANEXO VII AGOSTO'!D8+'ANEXO VII SEPTIEMBRE'!D7</f>
        <v>196126</v>
      </c>
      <c r="E6" s="9">
        <f>+'ANEXO VII JULIO'!E8+'ANEXO VII AGOSTO'!E8+'ANEXO VII SEPTIEMBRE'!E7</f>
        <v>135544</v>
      </c>
      <c r="F6" s="9">
        <f>+'ANEXO VII JULIO'!F8+'ANEXO VII AGOSTO'!F8+'ANEXO VII SEPTIEMBRE'!F7</f>
        <v>244335</v>
      </c>
      <c r="G6" s="9">
        <f>+'ANEXO VII JULIO'!G8+'ANEXO VII AGOSTO'!G8+'ANEXO VII SEPTIEMBRE'!G7</f>
        <v>28380</v>
      </c>
      <c r="H6" s="10">
        <f>+'ANEXO VII JULIO'!H8+'ANEXO VII AGOSTO'!H8+'ANEXO VII SEPTIEMBRE'!H7</f>
        <v>234348</v>
      </c>
      <c r="I6" s="10">
        <f>+'ANEXO VII JULIO'!I8+'ANEXO VII AGOSTO'!I8+'ANEXO VII SEPTIEMBRE'!I7</f>
        <v>180218</v>
      </c>
      <c r="J6" s="10">
        <f>'ANEXO VII JULIO'!J8+'ANEXO VII AGOSTO'!J8+'ANEXO VII SEPTIEMBRE'!J7</f>
        <v>229388</v>
      </c>
      <c r="K6" s="10">
        <f>+'ANEXO VII JULIO'!K8+'ANEXO VII AGOSTO'!K8+'ANEXO VII SEPTIEMBRE'!K7</f>
        <v>1809321.02</v>
      </c>
      <c r="L6" s="10">
        <f>+'ANEXO VII JULIO'!L8+'ANEXO VII AGOSTO'!L8+'ANEXO VII SEPTIEMBRE'!L7</f>
        <v>60449</v>
      </c>
      <c r="M6" s="11">
        <f t="shared" ref="M6:M41" si="0">SUM(B6:L6)</f>
        <v>16138782.02</v>
      </c>
      <c r="P6" s="19"/>
    </row>
    <row r="7" spans="1:16" x14ac:dyDescent="0.25">
      <c r="A7" s="6" t="s">
        <v>11</v>
      </c>
      <c r="B7" s="12">
        <f>+'ANEXO VII JULIO'!B9+'ANEXO VII AGOSTO'!B9+'ANEXO VII SEPTIEMBRE'!B8</f>
        <v>13886544</v>
      </c>
      <c r="C7" s="12">
        <f>+'ANEXO VII JULIO'!C9+'ANEXO VII AGOSTO'!C9+'ANEXO VII SEPTIEMBRE'!C8</f>
        <v>3632856</v>
      </c>
      <c r="D7" s="12">
        <f>+'ANEXO VII JULIO'!D9+'ANEXO VII AGOSTO'!D9+'ANEXO VII SEPTIEMBRE'!D8</f>
        <v>263889</v>
      </c>
      <c r="E7" s="12">
        <f>+'ANEXO VII JULIO'!E9+'ANEXO VII AGOSTO'!E9+'ANEXO VII SEPTIEMBRE'!E8</f>
        <v>182377</v>
      </c>
      <c r="F7" s="12">
        <f>+'ANEXO VII JULIO'!F9+'ANEXO VII AGOSTO'!F9+'ANEXO VII SEPTIEMBRE'!F8</f>
        <v>331857</v>
      </c>
      <c r="G7" s="12">
        <f>+'ANEXO VII JULIO'!G9+'ANEXO VII AGOSTO'!G9+'ANEXO VII SEPTIEMBRE'!G8</f>
        <v>38187</v>
      </c>
      <c r="H7" s="10">
        <f>+'ANEXO VII JULIO'!H9+'ANEXO VII AGOSTO'!H9+'ANEXO VII SEPTIEMBRE'!H8</f>
        <v>318292</v>
      </c>
      <c r="I7" s="12">
        <f>+'ANEXO VII JULIO'!I9+'ANEXO VII AGOSTO'!I9+'ANEXO VII SEPTIEMBRE'!I8</f>
        <v>258396</v>
      </c>
      <c r="J7" s="10">
        <f>'ANEXO VII JULIO'!J9+'ANEXO VII AGOSTO'!J9+'ANEXO VII SEPTIEMBRE'!J8</f>
        <v>328896</v>
      </c>
      <c r="K7" s="10">
        <f>+'ANEXO VII JULIO'!K9+'ANEXO VII AGOSTO'!K9+'ANEXO VII SEPTIEMBRE'!K8</f>
        <v>908188</v>
      </c>
      <c r="L7" s="10">
        <f>+'ANEXO VII JULIO'!L9+'ANEXO VII AGOSTO'!L9+'ANEXO VII SEPTIEMBRE'!L8</f>
        <v>82103</v>
      </c>
      <c r="M7" s="11">
        <f t="shared" si="0"/>
        <v>20231585</v>
      </c>
      <c r="P7" s="19"/>
    </row>
    <row r="8" spans="1:16" x14ac:dyDescent="0.25">
      <c r="A8" s="6" t="s">
        <v>12</v>
      </c>
      <c r="B8" s="12">
        <f>+'ANEXO VII JULIO'!B10+'ANEXO VII AGOSTO'!B10+'ANEXO VII SEPTIEMBRE'!B9</f>
        <v>14448243</v>
      </c>
      <c r="C8" s="12">
        <f>+'ANEXO VII JULIO'!C10+'ANEXO VII AGOSTO'!C10+'ANEXO VII SEPTIEMBRE'!C9</f>
        <v>3779802</v>
      </c>
      <c r="D8" s="12">
        <f>+'ANEXO VII JULIO'!D10+'ANEXO VII AGOSTO'!D10+'ANEXO VII SEPTIEMBRE'!D9</f>
        <v>274564</v>
      </c>
      <c r="E8" s="12">
        <f>+'ANEXO VII JULIO'!E10+'ANEXO VII AGOSTO'!E10+'ANEXO VII SEPTIEMBRE'!E9</f>
        <v>189753</v>
      </c>
      <c r="F8" s="12">
        <f>+'ANEXO VII JULIO'!F10+'ANEXO VII AGOSTO'!F10+'ANEXO VII SEPTIEMBRE'!F9</f>
        <v>341655</v>
      </c>
      <c r="G8" s="12">
        <f>+'ANEXO VII JULIO'!G10+'ANEXO VII AGOSTO'!G10+'ANEXO VII SEPTIEMBRE'!G9</f>
        <v>39729</v>
      </c>
      <c r="H8" s="10">
        <f>+'ANEXO VII JULIO'!H10+'ANEXO VII AGOSTO'!H10+'ANEXO VII SEPTIEMBRE'!H9</f>
        <v>327689</v>
      </c>
      <c r="I8" s="12">
        <f>+'ANEXO VII JULIO'!I10+'ANEXO VII AGOSTO'!I10+'ANEXO VII SEPTIEMBRE'!I9</f>
        <v>401172</v>
      </c>
      <c r="J8" s="10">
        <f>'ANEXO VII JULIO'!J10+'ANEXO VII AGOSTO'!J10+'ANEXO VII SEPTIEMBRE'!J9</f>
        <v>510629</v>
      </c>
      <c r="K8" s="10">
        <f>+'ANEXO VII JULIO'!K10+'ANEXO VII AGOSTO'!K10+'ANEXO VII SEPTIEMBRE'!K9</f>
        <v>792163</v>
      </c>
      <c r="L8" s="10">
        <f>+'ANEXO VII JULIO'!L10+'ANEXO VII AGOSTO'!L10+'ANEXO VII SEPTIEMBRE'!L9</f>
        <v>84525</v>
      </c>
      <c r="M8" s="11">
        <f t="shared" si="0"/>
        <v>21189924</v>
      </c>
      <c r="P8" s="19"/>
    </row>
    <row r="9" spans="1:16" x14ac:dyDescent="0.25">
      <c r="A9" s="6" t="s">
        <v>13</v>
      </c>
      <c r="B9" s="12">
        <f>+'ANEXO VII JULIO'!B11+'ANEXO VII AGOSTO'!B11+'ANEXO VII SEPTIEMBRE'!B10</f>
        <v>24350382</v>
      </c>
      <c r="C9" s="12">
        <f>+'ANEXO VII JULIO'!C11+'ANEXO VII AGOSTO'!C11+'ANEXO VII SEPTIEMBRE'!C10</f>
        <v>6370298</v>
      </c>
      <c r="D9" s="12">
        <f>+'ANEXO VII JULIO'!D11+'ANEXO VII AGOSTO'!D11+'ANEXO VII SEPTIEMBRE'!D10</f>
        <v>462736</v>
      </c>
      <c r="E9" s="12">
        <f>+'ANEXO VII JULIO'!E11+'ANEXO VII AGOSTO'!E11+'ANEXO VII SEPTIEMBRE'!E10</f>
        <v>319802</v>
      </c>
      <c r="F9" s="12">
        <f>+'ANEXO VII JULIO'!F11+'ANEXO VII AGOSTO'!F11+'ANEXO VII SEPTIEMBRE'!F10</f>
        <v>589767</v>
      </c>
      <c r="G9" s="12">
        <f>+'ANEXO VII JULIO'!G11+'ANEXO VII AGOSTO'!G11+'ANEXO VII SEPTIEMBRE'!G10</f>
        <v>66960</v>
      </c>
      <c r="H9" s="10">
        <f>+'ANEXO VII JULIO'!H11+'ANEXO VII AGOSTO'!H11+'ANEXO VII SEPTIEMBRE'!H10</f>
        <v>565660</v>
      </c>
      <c r="I9" s="12">
        <f>+'ANEXO VII JULIO'!I11+'ANEXO VII AGOSTO'!I11+'ANEXO VII SEPTIEMBRE'!I10</f>
        <v>919969</v>
      </c>
      <c r="J9" s="10">
        <f>'ANEXO VII JULIO'!J11+'ANEXO VII AGOSTO'!J11+'ANEXO VII SEPTIEMBRE'!J10</f>
        <v>1170978</v>
      </c>
      <c r="K9" s="10">
        <f>+'ANEXO VII JULIO'!K11+'ANEXO VII AGOSTO'!K11+'ANEXO VII SEPTIEMBRE'!K10</f>
        <v>2029294</v>
      </c>
      <c r="L9" s="10">
        <f>+'ANEXO VII JULIO'!L11+'ANEXO VII AGOSTO'!L11+'ANEXO VII SEPTIEMBRE'!L10</f>
        <v>145910</v>
      </c>
      <c r="M9" s="11">
        <f t="shared" si="0"/>
        <v>36991756</v>
      </c>
      <c r="P9" s="19"/>
    </row>
    <row r="10" spans="1:16" x14ac:dyDescent="0.25">
      <c r="A10" s="6" t="s">
        <v>48</v>
      </c>
      <c r="B10" s="12">
        <f>+'ANEXO VII JULIO'!B12+'ANEXO VII AGOSTO'!B12+'ANEXO VII SEPTIEMBRE'!B11</f>
        <v>10145624</v>
      </c>
      <c r="C10" s="12">
        <f>+'ANEXO VII JULIO'!C12+'ANEXO VII AGOSTO'!C12+'ANEXO VII SEPTIEMBRE'!C11</f>
        <v>2654194</v>
      </c>
      <c r="D10" s="12">
        <f>+'ANEXO VII JULIO'!D12+'ANEXO VII AGOSTO'!D12+'ANEXO VII SEPTIEMBRE'!D11</f>
        <v>192799</v>
      </c>
      <c r="E10" s="12">
        <f>+'ANEXO VII JULIO'!E12+'ANEXO VII AGOSTO'!E12+'ANEXO VII SEPTIEMBRE'!E11</f>
        <v>133245</v>
      </c>
      <c r="F10" s="12">
        <f>+'ANEXO VII JULIO'!F12+'ANEXO VII AGOSTO'!F12+'ANEXO VII SEPTIEMBRE'!F11</f>
        <v>237183</v>
      </c>
      <c r="G10" s="12">
        <f>+'ANEXO VII JULIO'!G12+'ANEXO VII AGOSTO'!G12+'ANEXO VII SEPTIEMBRE'!G11</f>
        <v>27900</v>
      </c>
      <c r="H10" s="10">
        <f>+'ANEXO VII JULIO'!H12+'ANEXO VII AGOSTO'!H12+'ANEXO VII SEPTIEMBRE'!H11</f>
        <v>227488</v>
      </c>
      <c r="I10" s="12">
        <f>+'ANEXO VII JULIO'!I12+'ANEXO VII AGOSTO'!I12+'ANEXO VII SEPTIEMBRE'!I11</f>
        <v>116203</v>
      </c>
      <c r="J10" s="10">
        <f>'ANEXO VII JULIO'!J12+'ANEXO VII AGOSTO'!J12+'ANEXO VII SEPTIEMBRE'!J11</f>
        <v>147907</v>
      </c>
      <c r="K10" s="10">
        <f>+'ANEXO VII JULIO'!K12+'ANEXO VII AGOSTO'!K12+'ANEXO VII SEPTIEMBRE'!K11</f>
        <v>346521</v>
      </c>
      <c r="L10" s="10">
        <f>+'ANEXO VII JULIO'!L12+'ANEXO VII AGOSTO'!L12+'ANEXO VII SEPTIEMBRE'!L11</f>
        <v>58680</v>
      </c>
      <c r="M10" s="11">
        <f t="shared" si="0"/>
        <v>14287744</v>
      </c>
      <c r="P10" s="19"/>
    </row>
    <row r="11" spans="1:16" x14ac:dyDescent="0.25">
      <c r="A11" s="6" t="s">
        <v>14</v>
      </c>
      <c r="B11" s="12">
        <f>+'ANEXO VII JULIO'!B13+'ANEXO VII AGOSTO'!B13+'ANEXO VII SEPTIEMBRE'!B12</f>
        <v>9634986</v>
      </c>
      <c r="C11" s="12">
        <f>+'ANEXO VII JULIO'!C13+'ANEXO VII AGOSTO'!C13+'ANEXO VII SEPTIEMBRE'!C12</f>
        <v>2520606</v>
      </c>
      <c r="D11" s="12">
        <f>+'ANEXO VII JULIO'!D13+'ANEXO VII AGOSTO'!D13+'ANEXO VII SEPTIEMBRE'!D12</f>
        <v>183095</v>
      </c>
      <c r="E11" s="12">
        <f>+'ANEXO VII JULIO'!E13+'ANEXO VII AGOSTO'!E13+'ANEXO VII SEPTIEMBRE'!E12</f>
        <v>126539</v>
      </c>
      <c r="F11" s="12">
        <f>+'ANEXO VII JULIO'!F13+'ANEXO VII AGOSTO'!F13+'ANEXO VII SEPTIEMBRE'!F12</f>
        <v>225267</v>
      </c>
      <c r="G11" s="12">
        <f>+'ANEXO VII JULIO'!G13+'ANEXO VII AGOSTO'!G13+'ANEXO VII SEPTIEMBRE'!G12</f>
        <v>26496</v>
      </c>
      <c r="H11" s="10">
        <f>+'ANEXO VII JULIO'!H13+'ANEXO VII AGOSTO'!H13+'ANEXO VII SEPTIEMBRE'!H12</f>
        <v>216058</v>
      </c>
      <c r="I11" s="12">
        <f>+'ANEXO VII JULIO'!I13+'ANEXO VII AGOSTO'!I13+'ANEXO VII SEPTIEMBRE'!I12</f>
        <v>107733</v>
      </c>
      <c r="J11" s="10">
        <f>'ANEXO VII JULIO'!J13+'ANEXO VII AGOSTO'!J13+'ANEXO VII SEPTIEMBRE'!J12</f>
        <v>137127</v>
      </c>
      <c r="K11" s="10">
        <f>+'ANEXO VII JULIO'!K13+'ANEXO VII AGOSTO'!K13+'ANEXO VII SEPTIEMBRE'!K12</f>
        <v>829052</v>
      </c>
      <c r="L11" s="10">
        <f>+'ANEXO VII JULIO'!L13+'ANEXO VII AGOSTO'!L13+'ANEXO VII SEPTIEMBRE'!L12</f>
        <v>55732</v>
      </c>
      <c r="M11" s="11">
        <f t="shared" si="0"/>
        <v>14062691</v>
      </c>
      <c r="P11" s="19"/>
    </row>
    <row r="12" spans="1:16" x14ac:dyDescent="0.25">
      <c r="A12" s="6" t="s">
        <v>15</v>
      </c>
      <c r="B12" s="12">
        <f>+'ANEXO VII JULIO'!B14+'ANEXO VII AGOSTO'!B14+'ANEXO VII SEPTIEMBRE'!B13</f>
        <v>45428523</v>
      </c>
      <c r="C12" s="12">
        <f>+'ANEXO VII JULIO'!C14+'ANEXO VII AGOSTO'!C14+'ANEXO VII SEPTIEMBRE'!C13</f>
        <v>11884546</v>
      </c>
      <c r="D12" s="12">
        <f>+'ANEXO VII JULIO'!D14+'ANEXO VII AGOSTO'!D14+'ANEXO VII SEPTIEMBRE'!D13</f>
        <v>863290</v>
      </c>
      <c r="E12" s="12">
        <f>+'ANEXO VII JULIO'!E14+'ANEXO VII AGOSTO'!E14+'ANEXO VII SEPTIEMBRE'!E13</f>
        <v>596627</v>
      </c>
      <c r="F12" s="12">
        <f>+'ANEXO VII JULIO'!F14+'ANEXO VII AGOSTO'!F14+'ANEXO VII SEPTIEMBRE'!F13</f>
        <v>1077087</v>
      </c>
      <c r="G12" s="12">
        <f>+'ANEXO VII JULIO'!G14+'ANEXO VII AGOSTO'!G14+'ANEXO VII SEPTIEMBRE'!G13</f>
        <v>124920</v>
      </c>
      <c r="H12" s="10">
        <f>+'ANEXO VII JULIO'!H14+'ANEXO VII AGOSTO'!H14+'ANEXO VII SEPTIEMBRE'!H13</f>
        <v>1033059</v>
      </c>
      <c r="I12" s="12">
        <f>+'ANEXO VII JULIO'!I14+'ANEXO VII AGOSTO'!I14+'ANEXO VII SEPTIEMBRE'!I13</f>
        <v>1916234</v>
      </c>
      <c r="J12" s="10">
        <f>'ANEXO VII JULIO'!J14+'ANEXO VII AGOSTO'!J14+'ANEXO VII SEPTIEMBRE'!J13</f>
        <v>2439065</v>
      </c>
      <c r="K12" s="10">
        <f>+'ANEXO VII JULIO'!K14+'ANEXO VII AGOSTO'!K14+'ANEXO VII SEPTIEMBRE'!K13</f>
        <v>7531187</v>
      </c>
      <c r="L12" s="10">
        <f>+'ANEXO VII JULIO'!L14+'ANEXO VII AGOSTO'!L14+'ANEXO VII SEPTIEMBRE'!L13</f>
        <v>266474</v>
      </c>
      <c r="M12" s="11">
        <f t="shared" si="0"/>
        <v>73161012</v>
      </c>
      <c r="P12" s="19"/>
    </row>
    <row r="13" spans="1:16" x14ac:dyDescent="0.25">
      <c r="A13" s="6" t="s">
        <v>16</v>
      </c>
      <c r="B13" s="12">
        <f>+'ANEXO VII JULIO'!B15+'ANEXO VII AGOSTO'!B15+'ANEXO VII SEPTIEMBRE'!B14</f>
        <v>94550921</v>
      </c>
      <c r="C13" s="12">
        <f>+'ANEXO VII JULIO'!C15+'ANEXO VII AGOSTO'!C15+'ANEXO VII SEPTIEMBRE'!C14</f>
        <v>24735446</v>
      </c>
      <c r="D13" s="12">
        <f>+'ANEXO VII JULIO'!D15+'ANEXO VII AGOSTO'!D15+'ANEXO VII SEPTIEMBRE'!D14</f>
        <v>1796774</v>
      </c>
      <c r="E13" s="12">
        <f>+'ANEXO VII JULIO'!E15+'ANEXO VII AGOSTO'!E15+'ANEXO VII SEPTIEMBRE'!E14</f>
        <v>1241766</v>
      </c>
      <c r="F13" s="12">
        <f>+'ANEXO VII JULIO'!F15+'ANEXO VII AGOSTO'!F15+'ANEXO VII SEPTIEMBRE'!F14</f>
        <v>2314239</v>
      </c>
      <c r="G13" s="12">
        <f>+'ANEXO VII JULIO'!G15+'ANEXO VII AGOSTO'!G15+'ANEXO VII SEPTIEMBRE'!G14</f>
        <v>260001</v>
      </c>
      <c r="H13" s="10">
        <f>+'ANEXO VII JULIO'!H15+'ANEXO VII AGOSTO'!H15+'ANEXO VII SEPTIEMBRE'!H14</f>
        <v>2219638</v>
      </c>
      <c r="I13" s="12">
        <f>+'ANEXO VII JULIO'!I15+'ANEXO VII AGOSTO'!I15+'ANEXO VII SEPTIEMBRE'!I14</f>
        <v>3875888</v>
      </c>
      <c r="J13" s="10">
        <f>'ANEXO VII JULIO'!J15+'ANEXO VII AGOSTO'!J15+'ANEXO VII SEPTIEMBRE'!J14</f>
        <v>4933398</v>
      </c>
      <c r="K13" s="10">
        <f>+'ANEXO VII JULIO'!K15+'ANEXO VII AGOSTO'!K15+'ANEXO VII SEPTIEMBRE'!K14</f>
        <v>10217514</v>
      </c>
      <c r="L13" s="10">
        <f>+'ANEXO VII JULIO'!L15+'ANEXO VII AGOSTO'!L15+'ANEXO VII SEPTIEMBRE'!L14</f>
        <v>572548</v>
      </c>
      <c r="M13" s="11">
        <f t="shared" si="0"/>
        <v>146718133</v>
      </c>
      <c r="P13" s="19"/>
    </row>
    <row r="14" spans="1:16" x14ac:dyDescent="0.25">
      <c r="A14" s="6" t="s">
        <v>17</v>
      </c>
      <c r="B14" s="12">
        <f>+'ANEXO VII JULIO'!B16+'ANEXO VII AGOSTO'!B16+'ANEXO VII SEPTIEMBRE'!B15</f>
        <v>28886587</v>
      </c>
      <c r="C14" s="12">
        <f>+'ANEXO VII JULIO'!C16+'ANEXO VII AGOSTO'!C16+'ANEXO VII SEPTIEMBRE'!C15</f>
        <v>7557014</v>
      </c>
      <c r="D14" s="12">
        <f>+'ANEXO VII JULIO'!D16+'ANEXO VII AGOSTO'!D16+'ANEXO VII SEPTIEMBRE'!D15</f>
        <v>548939</v>
      </c>
      <c r="E14" s="12">
        <f>+'ANEXO VII JULIO'!E16+'ANEXO VII AGOSTO'!E16+'ANEXO VII SEPTIEMBRE'!E15</f>
        <v>379376</v>
      </c>
      <c r="F14" s="12">
        <f>+'ANEXO VII JULIO'!F16+'ANEXO VII AGOSTO'!F16+'ANEXO VII SEPTIEMBRE'!F15</f>
        <v>694710</v>
      </c>
      <c r="G14" s="12">
        <f>+'ANEXO VII JULIO'!G16+'ANEXO VII AGOSTO'!G16+'ANEXO VII SEPTIEMBRE'!G15</f>
        <v>79434</v>
      </c>
      <c r="H14" s="10">
        <f>+'ANEXO VII JULIO'!H16+'ANEXO VII AGOSTO'!H16+'ANEXO VII SEPTIEMBRE'!H15</f>
        <v>666312</v>
      </c>
      <c r="I14" s="12">
        <f>+'ANEXO VII JULIO'!I16+'ANEXO VII AGOSTO'!I16+'ANEXO VII SEPTIEMBRE'!I15</f>
        <v>1096306</v>
      </c>
      <c r="J14" s="10">
        <f>'ANEXO VII JULIO'!J16+'ANEXO VII AGOSTO'!J16+'ANEXO VII SEPTIEMBRE'!J15</f>
        <v>1395426</v>
      </c>
      <c r="K14" s="10">
        <f>+'ANEXO VII JULIO'!K16+'ANEXO VII AGOSTO'!K16+'ANEXO VII SEPTIEMBRE'!K15</f>
        <v>2117344</v>
      </c>
      <c r="L14" s="10">
        <f>+'ANEXO VII JULIO'!L16+'ANEXO VII AGOSTO'!L16+'ANEXO VII SEPTIEMBRE'!L15</f>
        <v>171873</v>
      </c>
      <c r="M14" s="11">
        <f t="shared" si="0"/>
        <v>43593321</v>
      </c>
      <c r="P14" s="19"/>
    </row>
    <row r="15" spans="1:16" x14ac:dyDescent="0.25">
      <c r="A15" s="6" t="s">
        <v>49</v>
      </c>
      <c r="B15" s="12">
        <f>+'ANEXO VII JULIO'!B17+'ANEXO VII AGOSTO'!B17+'ANEXO VII SEPTIEMBRE'!B16</f>
        <v>9258339</v>
      </c>
      <c r="C15" s="12">
        <f>+'ANEXO VII JULIO'!C17+'ANEXO VII AGOSTO'!C17+'ANEXO VII SEPTIEMBRE'!C16</f>
        <v>2422072</v>
      </c>
      <c r="D15" s="12">
        <f>+'ANEXO VII JULIO'!D17+'ANEXO VII AGOSTO'!D17+'ANEXO VII SEPTIEMBRE'!D16</f>
        <v>175939</v>
      </c>
      <c r="E15" s="12">
        <f>+'ANEXO VII JULIO'!E17+'ANEXO VII AGOSTO'!E17+'ANEXO VII SEPTIEMBRE'!E16</f>
        <v>121592</v>
      </c>
      <c r="F15" s="12">
        <f>+'ANEXO VII JULIO'!F17+'ANEXO VII AGOSTO'!F17+'ANEXO VII SEPTIEMBRE'!F16</f>
        <v>216060</v>
      </c>
      <c r="G15" s="12">
        <f>+'ANEXO VII JULIO'!G17+'ANEXO VII AGOSTO'!G17+'ANEXO VII SEPTIEMBRE'!G16</f>
        <v>25458</v>
      </c>
      <c r="H15" s="10">
        <f>+'ANEXO VII JULIO'!H17+'ANEXO VII AGOSTO'!H17+'ANEXO VII SEPTIEMBRE'!H16</f>
        <v>207227</v>
      </c>
      <c r="I15" s="12">
        <f>+'ANEXO VII JULIO'!I17+'ANEXO VII AGOSTO'!I17+'ANEXO VII SEPTIEMBRE'!I16</f>
        <v>80442</v>
      </c>
      <c r="J15" s="10">
        <f>'ANEXO VII JULIO'!J17+'ANEXO VII AGOSTO'!J17+'ANEXO VII SEPTIEMBRE'!J16</f>
        <v>102388</v>
      </c>
      <c r="K15" s="10">
        <f>+'ANEXO VII JULIO'!K17+'ANEXO VII AGOSTO'!K17+'ANEXO VII SEPTIEMBRE'!K16</f>
        <v>289176</v>
      </c>
      <c r="L15" s="10">
        <f>+'ANEXO VII JULIO'!L17+'ANEXO VII AGOSTO'!L17+'ANEXO VII SEPTIEMBRE'!L16</f>
        <v>53454</v>
      </c>
      <c r="M15" s="11">
        <f t="shared" si="0"/>
        <v>12952147</v>
      </c>
      <c r="P15" s="19"/>
    </row>
    <row r="16" spans="1:16" x14ac:dyDescent="0.25">
      <c r="A16" s="6" t="s">
        <v>18</v>
      </c>
      <c r="B16" s="12">
        <f>+'ANEXO VII JULIO'!B18+'ANEXO VII AGOSTO'!B18+'ANEXO VII SEPTIEMBRE'!B17</f>
        <v>11167740</v>
      </c>
      <c r="C16" s="12">
        <f>+'ANEXO VII JULIO'!C18+'ANEXO VII AGOSTO'!C18+'ANEXO VII SEPTIEMBRE'!C17</f>
        <v>2921591</v>
      </c>
      <c r="D16" s="12">
        <f>+'ANEXO VII JULIO'!D18+'ANEXO VII AGOSTO'!D18+'ANEXO VII SEPTIEMBRE'!D17</f>
        <v>212224</v>
      </c>
      <c r="E16" s="12">
        <f>+'ANEXO VII JULIO'!E18+'ANEXO VII AGOSTO'!E18+'ANEXO VII SEPTIEMBRE'!E17</f>
        <v>146669</v>
      </c>
      <c r="F16" s="12">
        <f>+'ANEXO VII JULIO'!F18+'ANEXO VII AGOSTO'!F18+'ANEXO VII SEPTIEMBRE'!F17</f>
        <v>264261</v>
      </c>
      <c r="G16" s="12">
        <f>+'ANEXO VII JULIO'!G18+'ANEXO VII AGOSTO'!G18+'ANEXO VII SEPTIEMBRE'!G17</f>
        <v>30708</v>
      </c>
      <c r="H16" s="10">
        <f>+'ANEXO VII JULIO'!H18+'ANEXO VII AGOSTO'!H18+'ANEXO VII SEPTIEMBRE'!H17</f>
        <v>253459</v>
      </c>
      <c r="I16" s="12">
        <f>+'ANEXO VII JULIO'!I18+'ANEXO VII AGOSTO'!I18+'ANEXO VII SEPTIEMBRE'!I17</f>
        <v>251053</v>
      </c>
      <c r="J16" s="10">
        <f>'ANEXO VII JULIO'!J18+'ANEXO VII AGOSTO'!J18+'ANEXO VII SEPTIEMBRE'!J17</f>
        <v>319551</v>
      </c>
      <c r="K16" s="10">
        <f>+'ANEXO VII JULIO'!K18+'ANEXO VII AGOSTO'!K18+'ANEXO VII SEPTIEMBRE'!K17</f>
        <v>1204196</v>
      </c>
      <c r="L16" s="10">
        <f>+'ANEXO VII JULIO'!L18+'ANEXO VII AGOSTO'!L18+'ANEXO VII SEPTIEMBRE'!L17</f>
        <v>65379</v>
      </c>
      <c r="M16" s="11">
        <f t="shared" si="0"/>
        <v>16836831</v>
      </c>
      <c r="P16" s="19"/>
    </row>
    <row r="17" spans="1:16" x14ac:dyDescent="0.25">
      <c r="A17" s="6" t="s">
        <v>19</v>
      </c>
      <c r="B17" s="12">
        <f>+'ANEXO VII JULIO'!B19+'ANEXO VII AGOSTO'!B19+'ANEXO VII SEPTIEMBRE'!B18</f>
        <v>10377029</v>
      </c>
      <c r="C17" s="12">
        <f>+'ANEXO VII JULIO'!C19+'ANEXO VII AGOSTO'!C19+'ANEXO VII SEPTIEMBRE'!C18</f>
        <v>2714733</v>
      </c>
      <c r="D17" s="12">
        <f>+'ANEXO VII JULIO'!D19+'ANEXO VII AGOSTO'!D19+'ANEXO VII SEPTIEMBRE'!D18</f>
        <v>197197</v>
      </c>
      <c r="E17" s="12">
        <f>+'ANEXO VII JULIO'!E19+'ANEXO VII AGOSTO'!E19+'ANEXO VII SEPTIEMBRE'!E18</f>
        <v>136285</v>
      </c>
      <c r="F17" s="12">
        <f>+'ANEXO VII JULIO'!F19+'ANEXO VII AGOSTO'!F19+'ANEXO VII SEPTIEMBRE'!F18</f>
        <v>244014</v>
      </c>
      <c r="G17" s="12">
        <f>+'ANEXO VII JULIO'!G19+'ANEXO VII AGOSTO'!G19+'ANEXO VII SEPTIEMBRE'!G18</f>
        <v>28536</v>
      </c>
      <c r="H17" s="10">
        <f>+'ANEXO VII JULIO'!H19+'ANEXO VII AGOSTO'!H19+'ANEXO VII SEPTIEMBRE'!H18</f>
        <v>234039</v>
      </c>
      <c r="I17" s="12">
        <f>+'ANEXO VII JULIO'!I19+'ANEXO VII AGOSTO'!I19+'ANEXO VII SEPTIEMBRE'!I18</f>
        <v>188450</v>
      </c>
      <c r="J17" s="10">
        <f>'ANEXO VII JULIO'!J19+'ANEXO VII AGOSTO'!J19+'ANEXO VII SEPTIEMBRE'!J18</f>
        <v>239868</v>
      </c>
      <c r="K17" s="10">
        <f>+'ANEXO VII JULIO'!K19+'ANEXO VII AGOSTO'!K19+'ANEXO VII SEPTIEMBRE'!K18</f>
        <v>389662</v>
      </c>
      <c r="L17" s="10">
        <f>+'ANEXO VII JULIO'!L19+'ANEXO VII AGOSTO'!L19+'ANEXO VII SEPTIEMBRE'!L18</f>
        <v>60370</v>
      </c>
      <c r="M17" s="11">
        <f t="shared" si="0"/>
        <v>14810183</v>
      </c>
      <c r="P17" s="19"/>
    </row>
    <row r="18" spans="1:16" x14ac:dyDescent="0.25">
      <c r="A18" s="6" t="s">
        <v>20</v>
      </c>
      <c r="B18" s="12">
        <f>+'ANEXO VII JULIO'!B20+'ANEXO VII AGOSTO'!B20+'ANEXO VII SEPTIEMBRE'!B19</f>
        <v>50179483</v>
      </c>
      <c r="C18" s="12">
        <f>+'ANEXO VII JULIO'!C20+'ANEXO VII AGOSTO'!C20+'ANEXO VII SEPTIEMBRE'!C19</f>
        <v>13127445</v>
      </c>
      <c r="D18" s="12">
        <f>+'ANEXO VII JULIO'!D20+'ANEXO VII AGOSTO'!D20+'ANEXO VII SEPTIEMBRE'!D19</f>
        <v>953574</v>
      </c>
      <c r="E18" s="12">
        <f>+'ANEXO VII JULIO'!E20+'ANEXO VII AGOSTO'!E20+'ANEXO VII SEPTIEMBRE'!E19</f>
        <v>659023</v>
      </c>
      <c r="F18" s="12">
        <f>+'ANEXO VII JULIO'!F20+'ANEXO VII AGOSTO'!F20+'ANEXO VII SEPTIEMBRE'!F19</f>
        <v>1264194</v>
      </c>
      <c r="G18" s="12">
        <f>+'ANEXO VII JULIO'!G20+'ANEXO VII AGOSTO'!G20+'ANEXO VII SEPTIEMBRE'!G19</f>
        <v>137985</v>
      </c>
      <c r="H18" s="10">
        <f>+'ANEXO VII JULIO'!H20+'ANEXO VII AGOSTO'!H20+'ANEXO VII SEPTIEMBRE'!H19</f>
        <v>1212516</v>
      </c>
      <c r="I18" s="12">
        <f>+'ANEXO VII JULIO'!I20+'ANEXO VII AGOSTO'!I20+'ANEXO VII SEPTIEMBRE'!I19</f>
        <v>2205423</v>
      </c>
      <c r="J18" s="10">
        <f>'ANEXO VII JULIO'!J20+'ANEXO VII AGOSTO'!J20+'ANEXO VII SEPTIEMBRE'!J19</f>
        <v>2807158</v>
      </c>
      <c r="K18" s="10">
        <f>+'ANEXO VII JULIO'!K20+'ANEXO VII AGOSTO'!K20+'ANEXO VII SEPTIEMBRE'!K19</f>
        <v>5636269</v>
      </c>
      <c r="L18" s="10">
        <f>+'ANEXO VII JULIO'!L20+'ANEXO VII AGOSTO'!L20+'ANEXO VII SEPTIEMBRE'!L19</f>
        <v>312764</v>
      </c>
      <c r="M18" s="11">
        <f t="shared" si="0"/>
        <v>78495834</v>
      </c>
      <c r="P18" s="19"/>
    </row>
    <row r="19" spans="1:16" x14ac:dyDescent="0.25">
      <c r="A19" s="6" t="s">
        <v>21</v>
      </c>
      <c r="B19" s="12">
        <f>+'ANEXO VII JULIO'!B21+'ANEXO VII AGOSTO'!B21+'ANEXO VII SEPTIEMBRE'!B20</f>
        <v>18156867</v>
      </c>
      <c r="C19" s="12">
        <f>+'ANEXO VII JULIO'!C21+'ANEXO VII AGOSTO'!C21+'ANEXO VII SEPTIEMBRE'!C20</f>
        <v>4750014</v>
      </c>
      <c r="D19" s="12">
        <f>+'ANEXO VII JULIO'!D21+'ANEXO VII AGOSTO'!D21+'ANEXO VII SEPTIEMBRE'!D20</f>
        <v>345039</v>
      </c>
      <c r="E19" s="12">
        <f>+'ANEXO VII JULIO'!E21+'ANEXO VII AGOSTO'!E21+'ANEXO VII SEPTIEMBRE'!E20</f>
        <v>238460</v>
      </c>
      <c r="F19" s="12">
        <f>+'ANEXO VII JULIO'!F21+'ANEXO VII AGOSTO'!F21+'ANEXO VII SEPTIEMBRE'!F20</f>
        <v>424695</v>
      </c>
      <c r="G19" s="12">
        <f>+'ANEXO VII JULIO'!G21+'ANEXO VII AGOSTO'!G21+'ANEXO VII SEPTIEMBRE'!G20</f>
        <v>49929</v>
      </c>
      <c r="H19" s="10">
        <f>+'ANEXO VII JULIO'!H21+'ANEXO VII AGOSTO'!H21+'ANEXO VII SEPTIEMBRE'!H20</f>
        <v>407334</v>
      </c>
      <c r="I19" s="12">
        <f>+'ANEXO VII JULIO'!I21+'ANEXO VII AGOSTO'!I21+'ANEXO VII SEPTIEMBRE'!I20</f>
        <v>590709</v>
      </c>
      <c r="J19" s="10">
        <f>'ANEXO VII JULIO'!J21+'ANEXO VII AGOSTO'!J21+'ANEXO VII SEPTIEMBRE'!J20</f>
        <v>751879</v>
      </c>
      <c r="K19" s="10">
        <f>+'ANEXO VII JULIO'!K21+'ANEXO VII AGOSTO'!K21+'ANEXO VII SEPTIEMBRE'!K20</f>
        <v>1.0000000009313226E-2</v>
      </c>
      <c r="L19" s="10">
        <f>+'ANEXO VII JULIO'!L21+'ANEXO VII AGOSTO'!L21+'ANEXO VII SEPTIEMBRE'!L20</f>
        <v>105070</v>
      </c>
      <c r="M19" s="11">
        <f t="shared" si="0"/>
        <v>25819996.010000002</v>
      </c>
      <c r="P19" s="19"/>
    </row>
    <row r="20" spans="1:16" x14ac:dyDescent="0.25">
      <c r="A20" s="6" t="s">
        <v>22</v>
      </c>
      <c r="B20" s="12">
        <f>+'ANEXO VII JULIO'!B22+'ANEXO VII AGOSTO'!B22+'ANEXO VII SEPTIEMBRE'!B21</f>
        <v>10050685</v>
      </c>
      <c r="C20" s="12">
        <f>+'ANEXO VII JULIO'!C22+'ANEXO VII AGOSTO'!C22+'ANEXO VII SEPTIEMBRE'!C21</f>
        <v>2629358</v>
      </c>
      <c r="D20" s="12">
        <f>+'ANEXO VII JULIO'!D22+'ANEXO VII AGOSTO'!D22+'ANEXO VII SEPTIEMBRE'!D21</f>
        <v>190996</v>
      </c>
      <c r="E20" s="12">
        <f>+'ANEXO VII JULIO'!E22+'ANEXO VII AGOSTO'!E22+'ANEXO VII SEPTIEMBRE'!E21</f>
        <v>131999</v>
      </c>
      <c r="F20" s="12">
        <f>+'ANEXO VII JULIO'!F22+'ANEXO VII AGOSTO'!F22+'ANEXO VII SEPTIEMBRE'!F21</f>
        <v>237801</v>
      </c>
      <c r="G20" s="12">
        <f>+'ANEXO VII JULIO'!G22+'ANEXO VII AGOSTO'!G22+'ANEXO VII SEPTIEMBRE'!G21</f>
        <v>27639</v>
      </c>
      <c r="H20" s="10">
        <f>+'ANEXO VII JULIO'!H22+'ANEXO VII AGOSTO'!H22+'ANEXO VII SEPTIEMBRE'!H21</f>
        <v>228079</v>
      </c>
      <c r="I20" s="12">
        <f>+'ANEXO VII JULIO'!I22+'ANEXO VII AGOSTO'!I22+'ANEXO VII SEPTIEMBRE'!I21</f>
        <v>170959</v>
      </c>
      <c r="J20" s="10">
        <f>'ANEXO VII JULIO'!J22+'ANEXO VII AGOSTO'!J22+'ANEXO VII SEPTIEMBRE'!J21</f>
        <v>217605</v>
      </c>
      <c r="K20" s="10">
        <f>+'ANEXO VII JULIO'!K22+'ANEXO VII AGOSTO'!K22+'ANEXO VII SEPTIEMBRE'!K21</f>
        <v>209267.01</v>
      </c>
      <c r="L20" s="10">
        <f>+'ANEXO VII JULIO'!L22+'ANEXO VII AGOSTO'!L22+'ANEXO VII SEPTIEMBRE'!L21</f>
        <v>58832</v>
      </c>
      <c r="M20" s="11">
        <f t="shared" si="0"/>
        <v>14153220.01</v>
      </c>
      <c r="P20" s="19"/>
    </row>
    <row r="21" spans="1:16" x14ac:dyDescent="0.25">
      <c r="A21" s="6" t="s">
        <v>23</v>
      </c>
      <c r="B21" s="12">
        <f>+'ANEXO VII JULIO'!B23+'ANEXO VII AGOSTO'!B23+'ANEXO VII SEPTIEMBRE'!B22</f>
        <v>9356396</v>
      </c>
      <c r="C21" s="12">
        <f>+'ANEXO VII JULIO'!C23+'ANEXO VII AGOSTO'!C23+'ANEXO VII SEPTIEMBRE'!C22</f>
        <v>2447725</v>
      </c>
      <c r="D21" s="12">
        <f>+'ANEXO VII JULIO'!D23+'ANEXO VII AGOSTO'!D23+'ANEXO VII SEPTIEMBRE'!D22</f>
        <v>177801</v>
      </c>
      <c r="E21" s="12">
        <f>+'ANEXO VII JULIO'!E23+'ANEXO VII AGOSTO'!E23+'ANEXO VII SEPTIEMBRE'!E22</f>
        <v>122880</v>
      </c>
      <c r="F21" s="12">
        <f>+'ANEXO VII JULIO'!F23+'ANEXO VII AGOSTO'!F23+'ANEXO VII SEPTIEMBRE'!F22</f>
        <v>218688</v>
      </c>
      <c r="G21" s="12">
        <f>+'ANEXO VII JULIO'!G23+'ANEXO VII AGOSTO'!G23+'ANEXO VII SEPTIEMBRE'!G22</f>
        <v>25728</v>
      </c>
      <c r="H21" s="10">
        <f>+'ANEXO VII JULIO'!H23+'ANEXO VII AGOSTO'!H23+'ANEXO VII SEPTIEMBRE'!H22</f>
        <v>209749</v>
      </c>
      <c r="I21" s="12">
        <f>+'ANEXO VII JULIO'!I23+'ANEXO VII AGOSTO'!I23+'ANEXO VII SEPTIEMBRE'!I22</f>
        <v>98855</v>
      </c>
      <c r="J21" s="10">
        <f>'ANEXO VII JULIO'!J23+'ANEXO VII AGOSTO'!J23+'ANEXO VII SEPTIEMBRE'!J22</f>
        <v>125826</v>
      </c>
      <c r="K21" s="10">
        <f>+'ANEXO VII JULIO'!K23+'ANEXO VII AGOSTO'!K23+'ANEXO VII SEPTIEMBRE'!K22</f>
        <v>249112</v>
      </c>
      <c r="L21" s="10">
        <f>+'ANEXO VII JULIO'!L23+'ANEXO VII AGOSTO'!L23+'ANEXO VII SEPTIEMBRE'!L22</f>
        <v>54104</v>
      </c>
      <c r="M21" s="11">
        <f t="shared" si="0"/>
        <v>13086864</v>
      </c>
      <c r="P21" s="19"/>
    </row>
    <row r="22" spans="1:16" x14ac:dyDescent="0.25">
      <c r="A22" s="6" t="s">
        <v>24</v>
      </c>
      <c r="B22" s="12">
        <f>+'ANEXO VII JULIO'!B24+'ANEXO VII AGOSTO'!B24+'ANEXO VII SEPTIEMBRE'!B23</f>
        <v>9837742</v>
      </c>
      <c r="C22" s="12">
        <f>+'ANEXO VII JULIO'!C24+'ANEXO VII AGOSTO'!C24+'ANEXO VII SEPTIEMBRE'!C23</f>
        <v>2573650</v>
      </c>
      <c r="D22" s="12">
        <f>+'ANEXO VII JULIO'!D24+'ANEXO VII AGOSTO'!D24+'ANEXO VII SEPTIEMBRE'!D23</f>
        <v>186949</v>
      </c>
      <c r="E22" s="12">
        <f>+'ANEXO VII JULIO'!E24+'ANEXO VII AGOSTO'!E24+'ANEXO VII SEPTIEMBRE'!E23</f>
        <v>129202</v>
      </c>
      <c r="F22" s="12">
        <f>+'ANEXO VII JULIO'!F24+'ANEXO VII AGOSTO'!F24+'ANEXO VII SEPTIEMBRE'!F23</f>
        <v>229914</v>
      </c>
      <c r="G22" s="12">
        <f>+'ANEXO VII JULIO'!G24+'ANEXO VII AGOSTO'!G24+'ANEXO VII SEPTIEMBRE'!G23</f>
        <v>27051</v>
      </c>
      <c r="H22" s="10">
        <f>+'ANEXO VII JULIO'!H24+'ANEXO VII AGOSTO'!H24+'ANEXO VII SEPTIEMBRE'!H23</f>
        <v>220515</v>
      </c>
      <c r="I22" s="12">
        <f>+'ANEXO VII JULIO'!I24+'ANEXO VII AGOSTO'!I24+'ANEXO VII SEPTIEMBRE'!I23</f>
        <v>161825</v>
      </c>
      <c r="J22" s="10">
        <f>'ANEXO VII JULIO'!J24+'ANEXO VII AGOSTO'!J24+'ANEXO VII SEPTIEMBRE'!J23</f>
        <v>205977</v>
      </c>
      <c r="K22" s="10">
        <f>+'ANEXO VII JULIO'!K24+'ANEXO VII AGOSTO'!K24+'ANEXO VII SEPTIEMBRE'!K23</f>
        <v>695941.01</v>
      </c>
      <c r="L22" s="10">
        <f>+'ANEXO VII JULIO'!L24+'ANEXO VII AGOSTO'!L24+'ANEXO VII SEPTIEMBRE'!L23</f>
        <v>56881</v>
      </c>
      <c r="M22" s="11">
        <f t="shared" si="0"/>
        <v>14325647.01</v>
      </c>
      <c r="P22" s="19"/>
    </row>
    <row r="23" spans="1:16" x14ac:dyDescent="0.25">
      <c r="A23" s="6" t="s">
        <v>25</v>
      </c>
      <c r="B23" s="12">
        <f>+'ANEXO VII JULIO'!B25+'ANEXO VII AGOSTO'!B25+'ANEXO VII SEPTIEMBRE'!B24</f>
        <v>10626773</v>
      </c>
      <c r="C23" s="12">
        <f>+'ANEXO VII JULIO'!C25+'ANEXO VII AGOSTO'!C25+'ANEXO VII SEPTIEMBRE'!C24</f>
        <v>2780068</v>
      </c>
      <c r="D23" s="12">
        <f>+'ANEXO VII JULIO'!D25+'ANEXO VII AGOSTO'!D25+'ANEXO VII SEPTIEMBRE'!D24</f>
        <v>201944</v>
      </c>
      <c r="E23" s="12">
        <f>+'ANEXO VII JULIO'!E25+'ANEXO VII AGOSTO'!E25+'ANEXO VII SEPTIEMBRE'!E24</f>
        <v>139565</v>
      </c>
      <c r="F23" s="12">
        <f>+'ANEXO VII JULIO'!F25+'ANEXO VII AGOSTO'!F25+'ANEXO VII SEPTIEMBRE'!F24</f>
        <v>249723</v>
      </c>
      <c r="G23" s="12">
        <f>+'ANEXO VII JULIO'!G25+'ANEXO VII AGOSTO'!G25+'ANEXO VII SEPTIEMBRE'!G24</f>
        <v>29223</v>
      </c>
      <c r="H23" s="10">
        <f>+'ANEXO VII JULIO'!H25+'ANEXO VII AGOSTO'!H25+'ANEXO VII SEPTIEMBRE'!H24</f>
        <v>239514</v>
      </c>
      <c r="I23" s="12">
        <f>+'ANEXO VII JULIO'!I25+'ANEXO VII AGOSTO'!I25+'ANEXO VII SEPTIEMBRE'!I24</f>
        <v>196817</v>
      </c>
      <c r="J23" s="10">
        <f>'ANEXO VII JULIO'!J25+'ANEXO VII AGOSTO'!J25+'ANEXO VII SEPTIEMBRE'!J24</f>
        <v>250517</v>
      </c>
      <c r="K23" s="10">
        <f>+'ANEXO VII JULIO'!K25+'ANEXO VII AGOSTO'!K25+'ANEXO VII SEPTIEMBRE'!K24</f>
        <v>822558</v>
      </c>
      <c r="L23" s="10">
        <f>+'ANEXO VII JULIO'!L25+'ANEXO VII AGOSTO'!L25+'ANEXO VII SEPTIEMBRE'!L24</f>
        <v>61783</v>
      </c>
      <c r="M23" s="11">
        <f t="shared" si="0"/>
        <v>15598485</v>
      </c>
      <c r="P23" s="19"/>
    </row>
    <row r="24" spans="1:16" x14ac:dyDescent="0.25">
      <c r="A24" s="6" t="s">
        <v>26</v>
      </c>
      <c r="B24" s="12">
        <f>+'ANEXO VII JULIO'!B26+'ANEXO VII AGOSTO'!B26+'ANEXO VII SEPTIEMBRE'!B25</f>
        <v>13774578</v>
      </c>
      <c r="C24" s="12">
        <f>+'ANEXO VII JULIO'!C26+'ANEXO VII AGOSTO'!C26+'ANEXO VII SEPTIEMBRE'!C25</f>
        <v>3603564</v>
      </c>
      <c r="D24" s="12">
        <f>+'ANEXO VII JULIO'!D26+'ANEXO VII AGOSTO'!D26+'ANEXO VII SEPTIEMBRE'!D25</f>
        <v>261762</v>
      </c>
      <c r="E24" s="12">
        <f>+'ANEXO VII JULIO'!E26+'ANEXO VII AGOSTO'!E26+'ANEXO VII SEPTIEMBRE'!E25</f>
        <v>180906</v>
      </c>
      <c r="F24" s="12">
        <f>+'ANEXO VII JULIO'!F26+'ANEXO VII AGOSTO'!F26+'ANEXO VII SEPTIEMBRE'!F25</f>
        <v>323994</v>
      </c>
      <c r="G24" s="12">
        <f>+'ANEXO VII JULIO'!G26+'ANEXO VII AGOSTO'!G26+'ANEXO VII SEPTIEMBRE'!G25</f>
        <v>37878</v>
      </c>
      <c r="H24" s="10">
        <f>+'ANEXO VII JULIO'!H26+'ANEXO VII AGOSTO'!H26+'ANEXO VII SEPTIEMBRE'!H25</f>
        <v>310751</v>
      </c>
      <c r="I24" s="12">
        <f>+'ANEXO VII JULIO'!I26+'ANEXO VII AGOSTO'!I26+'ANEXO VII SEPTIEMBRE'!I25</f>
        <v>409815</v>
      </c>
      <c r="J24" s="10">
        <f>'ANEXO VII JULIO'!J26+'ANEXO VII AGOSTO'!J26+'ANEXO VII SEPTIEMBRE'!J25</f>
        <v>521631</v>
      </c>
      <c r="K24" s="10">
        <f>+'ANEXO VII JULIO'!K26+'ANEXO VII AGOSTO'!K26+'ANEXO VII SEPTIEMBRE'!K25</f>
        <v>415193</v>
      </c>
      <c r="L24" s="10">
        <f>+'ANEXO VII JULIO'!L26+'ANEXO VII AGOSTO'!L26+'ANEXO VII SEPTIEMBRE'!L25</f>
        <v>80158</v>
      </c>
      <c r="M24" s="11">
        <f t="shared" si="0"/>
        <v>19920230</v>
      </c>
      <c r="P24" s="19"/>
    </row>
    <row r="25" spans="1:16" x14ac:dyDescent="0.25">
      <c r="A25" s="6" t="s">
        <v>27</v>
      </c>
      <c r="B25" s="12">
        <f>+'ANEXO VII JULIO'!B27+'ANEXO VII AGOSTO'!B27+'ANEXO VII SEPTIEMBRE'!B26</f>
        <v>33757088</v>
      </c>
      <c r="C25" s="12">
        <f>+'ANEXO VII JULIO'!C27+'ANEXO VII AGOSTO'!C27+'ANEXO VII SEPTIEMBRE'!C26</f>
        <v>8831184</v>
      </c>
      <c r="D25" s="12">
        <f>+'ANEXO VII JULIO'!D27+'ANEXO VII AGOSTO'!D27+'ANEXO VII SEPTIEMBRE'!D26</f>
        <v>641495</v>
      </c>
      <c r="E25" s="12">
        <f>+'ANEXO VII JULIO'!E27+'ANEXO VII AGOSTO'!E27+'ANEXO VII SEPTIEMBRE'!E26</f>
        <v>443343</v>
      </c>
      <c r="F25" s="12">
        <f>+'ANEXO VII JULIO'!F27+'ANEXO VII AGOSTO'!F27+'ANEXO VII SEPTIEMBRE'!F26</f>
        <v>764427</v>
      </c>
      <c r="G25" s="12">
        <f>+'ANEXO VII JULIO'!G27+'ANEXO VII AGOSTO'!G27+'ANEXO VII SEPTIEMBRE'!G26</f>
        <v>92826</v>
      </c>
      <c r="H25" s="10">
        <f>+'ANEXO VII JULIO'!H27+'ANEXO VII AGOSTO'!H27+'ANEXO VII SEPTIEMBRE'!H26</f>
        <v>733180</v>
      </c>
      <c r="I25" s="12">
        <f>+'ANEXO VII JULIO'!I27+'ANEXO VII AGOSTO'!I27+'ANEXO VII SEPTIEMBRE'!I26</f>
        <v>1252067</v>
      </c>
      <c r="J25" s="10">
        <f>'ANEXO VII JULIO'!J27+'ANEXO VII AGOSTO'!J27+'ANEXO VII SEPTIEMBRE'!J26</f>
        <v>1593687</v>
      </c>
      <c r="K25" s="10">
        <f>+'ANEXO VII JULIO'!K27+'ANEXO VII AGOSTO'!K27+'ANEXO VII SEPTIEMBRE'!K26</f>
        <v>2608208</v>
      </c>
      <c r="L25" s="10">
        <f>+'ANEXO VII JULIO'!L27+'ANEXO VII AGOSTO'!L27+'ANEXO VII SEPTIEMBRE'!L26</f>
        <v>189122</v>
      </c>
      <c r="M25" s="11">
        <f t="shared" si="0"/>
        <v>50906627</v>
      </c>
      <c r="P25" s="19"/>
    </row>
    <row r="26" spans="1:16" x14ac:dyDescent="0.25">
      <c r="A26" s="6" t="s">
        <v>28</v>
      </c>
      <c r="B26" s="12">
        <f>+'ANEXO VII JULIO'!B28+'ANEXO VII AGOSTO'!B28+'ANEXO VII SEPTIEMBRE'!B27</f>
        <v>10148176</v>
      </c>
      <c r="C26" s="12">
        <f>+'ANEXO VII JULIO'!C28+'ANEXO VII AGOSTO'!C28+'ANEXO VII SEPTIEMBRE'!C27</f>
        <v>2654862</v>
      </c>
      <c r="D26" s="12">
        <f>+'ANEXO VII JULIO'!D28+'ANEXO VII AGOSTO'!D28+'ANEXO VII SEPTIEMBRE'!D27</f>
        <v>192848</v>
      </c>
      <c r="E26" s="12">
        <f>+'ANEXO VII JULIO'!E28+'ANEXO VII AGOSTO'!E28+'ANEXO VII SEPTIEMBRE'!E27</f>
        <v>133279</v>
      </c>
      <c r="F26" s="12">
        <f>+'ANEXO VII JULIO'!F28+'ANEXO VII AGOSTO'!F28+'ANEXO VII SEPTIEMBRE'!F27</f>
        <v>238638</v>
      </c>
      <c r="G26" s="12">
        <f>+'ANEXO VII JULIO'!G28+'ANEXO VII AGOSTO'!G28+'ANEXO VII SEPTIEMBRE'!G27</f>
        <v>27906</v>
      </c>
      <c r="H26" s="10">
        <f>+'ANEXO VII JULIO'!H28+'ANEXO VII AGOSTO'!H28+'ANEXO VII SEPTIEMBRE'!H27</f>
        <v>228884</v>
      </c>
      <c r="I26" s="12">
        <f>+'ANEXO VII JULIO'!I28+'ANEXO VII AGOSTO'!I28+'ANEXO VII SEPTIEMBRE'!I27</f>
        <v>169730</v>
      </c>
      <c r="J26" s="10">
        <f>'ANEXO VII JULIO'!J28+'ANEXO VII AGOSTO'!J28+'ANEXO VII SEPTIEMBRE'!J27</f>
        <v>216040</v>
      </c>
      <c r="K26" s="10">
        <f>+'ANEXO VII JULIO'!K28+'ANEXO VII AGOSTO'!K28+'ANEXO VII SEPTIEMBRE'!K27</f>
        <v>409430</v>
      </c>
      <c r="L26" s="10">
        <f>+'ANEXO VII JULIO'!L28+'ANEXO VII AGOSTO'!L28+'ANEXO VII SEPTIEMBRE'!L27</f>
        <v>59039</v>
      </c>
      <c r="M26" s="11">
        <f t="shared" si="0"/>
        <v>14478832</v>
      </c>
      <c r="P26" s="19"/>
    </row>
    <row r="27" spans="1:16" x14ac:dyDescent="0.25">
      <c r="A27" s="6" t="s">
        <v>29</v>
      </c>
      <c r="B27" s="12">
        <f>+'ANEXO VII JULIO'!B29+'ANEXO VII AGOSTO'!B29+'ANEXO VII SEPTIEMBRE'!B28</f>
        <v>12297330</v>
      </c>
      <c r="C27" s="12">
        <f>+'ANEXO VII JULIO'!C29+'ANEXO VII AGOSTO'!C29+'ANEXO VII SEPTIEMBRE'!C28</f>
        <v>3217102</v>
      </c>
      <c r="D27" s="12">
        <f>+'ANEXO VII JULIO'!D29+'ANEXO VII AGOSTO'!D29+'ANEXO VII SEPTIEMBRE'!D28</f>
        <v>233688</v>
      </c>
      <c r="E27" s="12">
        <f>+'ANEXO VII JULIO'!E29+'ANEXO VII AGOSTO'!E29+'ANEXO VII SEPTIEMBRE'!E28</f>
        <v>161505</v>
      </c>
      <c r="F27" s="12">
        <f>+'ANEXO VII JULIO'!F29+'ANEXO VII AGOSTO'!F29+'ANEXO VII SEPTIEMBRE'!F28</f>
        <v>284730</v>
      </c>
      <c r="G27" s="12">
        <f>+'ANEXO VII JULIO'!G29+'ANEXO VII AGOSTO'!G29+'ANEXO VII SEPTIEMBRE'!G28</f>
        <v>33816</v>
      </c>
      <c r="H27" s="10">
        <f>+'ANEXO VII JULIO'!H29+'ANEXO VII AGOSTO'!H29+'ANEXO VII SEPTIEMBRE'!H28</f>
        <v>273092</v>
      </c>
      <c r="I27" s="12">
        <f>+'ANEXO VII JULIO'!I29+'ANEXO VII AGOSTO'!I29+'ANEXO VII SEPTIEMBRE'!I28</f>
        <v>287992</v>
      </c>
      <c r="J27" s="10">
        <f>'ANEXO VII JULIO'!J29+'ANEXO VII AGOSTO'!J29+'ANEXO VII SEPTIEMBRE'!J28</f>
        <v>366568</v>
      </c>
      <c r="K27" s="10">
        <f>+'ANEXO VII JULIO'!K29+'ANEXO VII AGOSTO'!K29+'ANEXO VII SEPTIEMBRE'!K28</f>
        <v>509968</v>
      </c>
      <c r="L27" s="10">
        <f>+'ANEXO VII JULIO'!L29+'ANEXO VII AGOSTO'!L29+'ANEXO VII SEPTIEMBRE'!L28</f>
        <v>70443</v>
      </c>
      <c r="M27" s="11">
        <f t="shared" si="0"/>
        <v>17736234</v>
      </c>
      <c r="P27" s="19"/>
    </row>
    <row r="28" spans="1:16" x14ac:dyDescent="0.25">
      <c r="A28" s="6" t="s">
        <v>30</v>
      </c>
      <c r="B28" s="12">
        <f>+'ANEXO VII JULIO'!B30+'ANEXO VII AGOSTO'!B30+'ANEXO VII SEPTIEMBRE'!B29</f>
        <v>17599891</v>
      </c>
      <c r="C28" s="12">
        <f>+'ANEXO VII JULIO'!C30+'ANEXO VII AGOSTO'!C30+'ANEXO VII SEPTIEMBRE'!C29</f>
        <v>4604304</v>
      </c>
      <c r="D28" s="12">
        <f>+'ANEXO VII JULIO'!D30+'ANEXO VII AGOSTO'!D30+'ANEXO VII SEPTIEMBRE'!D29</f>
        <v>334454</v>
      </c>
      <c r="E28" s="12">
        <f>+'ANEXO VII JULIO'!E30+'ANEXO VII AGOSTO'!E30+'ANEXO VII SEPTIEMBRE'!E29</f>
        <v>231144</v>
      </c>
      <c r="F28" s="12">
        <f>+'ANEXO VII JULIO'!F30+'ANEXO VII AGOSTO'!F30+'ANEXO VII SEPTIEMBRE'!F29</f>
        <v>413208</v>
      </c>
      <c r="G28" s="12">
        <f>+'ANEXO VII JULIO'!G30+'ANEXO VII AGOSTO'!G30+'ANEXO VII SEPTIEMBRE'!G29</f>
        <v>48396</v>
      </c>
      <c r="H28" s="10">
        <f>+'ANEXO VII JULIO'!H30+'ANEXO VII AGOSTO'!H30+'ANEXO VII SEPTIEMBRE'!H29</f>
        <v>396316</v>
      </c>
      <c r="I28" s="12">
        <f>+'ANEXO VII JULIO'!I30+'ANEXO VII AGOSTO'!I30+'ANEXO VII SEPTIEMBRE'!I29</f>
        <v>563109</v>
      </c>
      <c r="J28" s="10">
        <f>'ANEXO VII JULIO'!J30+'ANEXO VII AGOSTO'!J30+'ANEXO VII SEPTIEMBRE'!J29</f>
        <v>716751</v>
      </c>
      <c r="K28" s="10">
        <f>+'ANEXO VII JULIO'!K30+'ANEXO VII AGOSTO'!K30+'ANEXO VII SEPTIEMBRE'!K29</f>
        <v>1115173.01</v>
      </c>
      <c r="L28" s="10">
        <f>+'ANEXO VII JULIO'!L30+'ANEXO VII AGOSTO'!L30+'ANEXO VII SEPTIEMBRE'!L29</f>
        <v>102227</v>
      </c>
      <c r="M28" s="11">
        <f t="shared" si="0"/>
        <v>26124973.010000002</v>
      </c>
      <c r="P28" s="19"/>
    </row>
    <row r="29" spans="1:16" x14ac:dyDescent="0.25">
      <c r="A29" s="6" t="s">
        <v>31</v>
      </c>
      <c r="B29" s="12">
        <f>+'ANEXO VII JULIO'!B31+'ANEXO VII AGOSTO'!B31+'ANEXO VII SEPTIEMBRE'!B30</f>
        <v>9182641</v>
      </c>
      <c r="C29" s="12">
        <f>+'ANEXO VII JULIO'!C31+'ANEXO VII AGOSTO'!C31+'ANEXO VII SEPTIEMBRE'!C30</f>
        <v>2402269</v>
      </c>
      <c r="D29" s="12">
        <f>+'ANEXO VII JULIO'!D31+'ANEXO VII AGOSTO'!D31+'ANEXO VII SEPTIEMBRE'!D30</f>
        <v>174500</v>
      </c>
      <c r="E29" s="12">
        <f>+'ANEXO VII JULIO'!E31+'ANEXO VII AGOSTO'!E31+'ANEXO VII SEPTIEMBRE'!E30</f>
        <v>120598</v>
      </c>
      <c r="F29" s="12">
        <f>+'ANEXO VII JULIO'!F31+'ANEXO VII AGOSTO'!F31+'ANEXO VII SEPTIEMBRE'!F30</f>
        <v>214458</v>
      </c>
      <c r="G29" s="12">
        <f>+'ANEXO VII JULIO'!G31+'ANEXO VII AGOSTO'!G31+'ANEXO VII SEPTIEMBRE'!G30</f>
        <v>25251</v>
      </c>
      <c r="H29" s="10">
        <f>+'ANEXO VII JULIO'!H31+'ANEXO VII AGOSTO'!H31+'ANEXO VII SEPTIEMBRE'!H30</f>
        <v>205693</v>
      </c>
      <c r="I29" s="12">
        <f>+'ANEXO VII JULIO'!I31+'ANEXO VII AGOSTO'!I31+'ANEXO VII SEPTIEMBRE'!I30</f>
        <v>78004</v>
      </c>
      <c r="J29" s="10">
        <f>'ANEXO VII JULIO'!J31+'ANEXO VII AGOSTO'!J31+'ANEXO VII SEPTIEMBRE'!J30</f>
        <v>99287</v>
      </c>
      <c r="K29" s="10">
        <f>+'ANEXO VII JULIO'!K31+'ANEXO VII AGOSTO'!K31+'ANEXO VII SEPTIEMBRE'!K30</f>
        <v>0</v>
      </c>
      <c r="L29" s="10">
        <f>+'ANEXO VII JULIO'!L31+'ANEXO VII AGOSTO'!L31+'ANEXO VII SEPTIEMBRE'!L30</f>
        <v>53057</v>
      </c>
      <c r="M29" s="11">
        <f t="shared" si="0"/>
        <v>12555758</v>
      </c>
      <c r="P29" s="19"/>
    </row>
    <row r="30" spans="1:16" x14ac:dyDescent="0.25">
      <c r="A30" s="6" t="s">
        <v>32</v>
      </c>
      <c r="B30" s="12">
        <f>+'ANEXO VII JULIO'!B32+'ANEXO VII AGOSTO'!B32+'ANEXO VII SEPTIEMBRE'!B31</f>
        <v>9771743</v>
      </c>
      <c r="C30" s="12">
        <f>+'ANEXO VII JULIO'!C32+'ANEXO VII AGOSTO'!C32+'ANEXO VII SEPTIEMBRE'!C31</f>
        <v>2556384</v>
      </c>
      <c r="D30" s="12">
        <f>+'ANEXO VII JULIO'!D32+'ANEXO VII AGOSTO'!D32+'ANEXO VII SEPTIEMBRE'!D31</f>
        <v>185695</v>
      </c>
      <c r="E30" s="12">
        <f>+'ANEXO VII JULIO'!E32+'ANEXO VII AGOSTO'!E32+'ANEXO VII SEPTIEMBRE'!E31</f>
        <v>128335</v>
      </c>
      <c r="F30" s="12">
        <f>+'ANEXO VII JULIO'!F32+'ANEXO VII AGOSTO'!F32+'ANEXO VII SEPTIEMBRE'!F31</f>
        <v>229014</v>
      </c>
      <c r="G30" s="12">
        <f>+'ANEXO VII JULIO'!G32+'ANEXO VII AGOSTO'!G32+'ANEXO VII SEPTIEMBRE'!G31</f>
        <v>26871</v>
      </c>
      <c r="H30" s="10">
        <f>+'ANEXO VII JULIO'!H32+'ANEXO VII AGOSTO'!H32+'ANEXO VII SEPTIEMBRE'!H31</f>
        <v>219651</v>
      </c>
      <c r="I30" s="12">
        <f>+'ANEXO VII JULIO'!I32+'ANEXO VII AGOSTO'!I32+'ANEXO VII SEPTIEMBRE'!I31</f>
        <v>152106</v>
      </c>
      <c r="J30" s="10">
        <f>'ANEXO VII JULIO'!J32+'ANEXO VII AGOSTO'!J32+'ANEXO VII SEPTIEMBRE'!J31</f>
        <v>193608</v>
      </c>
      <c r="K30" s="10">
        <f>+'ANEXO VII JULIO'!K32+'ANEXO VII AGOSTO'!K32+'ANEXO VII SEPTIEMBRE'!K31</f>
        <v>308616</v>
      </c>
      <c r="L30" s="10">
        <f>+'ANEXO VII JULIO'!L32+'ANEXO VII AGOSTO'!L32+'ANEXO VII SEPTIEMBRE'!L31</f>
        <v>56658</v>
      </c>
      <c r="M30" s="11">
        <f t="shared" si="0"/>
        <v>13828681</v>
      </c>
      <c r="P30" s="19"/>
    </row>
    <row r="31" spans="1:16" x14ac:dyDescent="0.25">
      <c r="A31" s="6" t="s">
        <v>33</v>
      </c>
      <c r="B31" s="12">
        <f>+'ANEXO VII JULIO'!B33+'ANEXO VII AGOSTO'!B33+'ANEXO VII SEPTIEMBRE'!B32</f>
        <v>10075818</v>
      </c>
      <c r="C31" s="12">
        <f>+'ANEXO VII JULIO'!C33+'ANEXO VII AGOSTO'!C33+'ANEXO VII SEPTIEMBRE'!C32</f>
        <v>2635933</v>
      </c>
      <c r="D31" s="12">
        <f>+'ANEXO VII JULIO'!D33+'ANEXO VII AGOSTO'!D33+'ANEXO VII SEPTIEMBRE'!D32</f>
        <v>191474</v>
      </c>
      <c r="E31" s="12">
        <f>+'ANEXO VII JULIO'!E33+'ANEXO VII AGOSTO'!E33+'ANEXO VII SEPTIEMBRE'!E32</f>
        <v>132328</v>
      </c>
      <c r="F31" s="12">
        <f>+'ANEXO VII JULIO'!F33+'ANEXO VII AGOSTO'!F33+'ANEXO VII SEPTIEMBRE'!F32</f>
        <v>233718</v>
      </c>
      <c r="G31" s="12">
        <f>+'ANEXO VII JULIO'!G33+'ANEXO VII AGOSTO'!G33+'ANEXO VII SEPTIEMBRE'!G32</f>
        <v>27708</v>
      </c>
      <c r="H31" s="10">
        <f>+'ANEXO VII JULIO'!H33+'ANEXO VII AGOSTO'!H33+'ANEXO VII SEPTIEMBRE'!H32</f>
        <v>224164</v>
      </c>
      <c r="I31" s="12">
        <f>+'ANEXO VII JULIO'!I33+'ANEXO VII AGOSTO'!I33+'ANEXO VII SEPTIEMBRE'!I32</f>
        <v>81342</v>
      </c>
      <c r="J31" s="10">
        <f>'ANEXO VII JULIO'!J33+'ANEXO VII AGOSTO'!J33+'ANEXO VII SEPTIEMBRE'!J32</f>
        <v>103536</v>
      </c>
      <c r="K31" s="10">
        <f>+'ANEXO VII JULIO'!K33+'ANEXO VII AGOSTO'!K33+'ANEXO VII SEPTIEMBRE'!K32</f>
        <v>817588</v>
      </c>
      <c r="L31" s="10">
        <f>+'ANEXO VII JULIO'!L33+'ANEXO VII AGOSTO'!L33+'ANEXO VII SEPTIEMBRE'!L32</f>
        <v>57822</v>
      </c>
      <c r="M31" s="11">
        <f t="shared" si="0"/>
        <v>14581431</v>
      </c>
      <c r="P31" s="19"/>
    </row>
    <row r="32" spans="1:16" x14ac:dyDescent="0.25">
      <c r="A32" s="6" t="s">
        <v>34</v>
      </c>
      <c r="B32" s="12">
        <f>+'ANEXO VII JULIO'!B34+'ANEXO VII AGOSTO'!B34+'ANEXO VII SEPTIEMBRE'!B33</f>
        <v>16549851</v>
      </c>
      <c r="C32" s="12">
        <f>+'ANEXO VII JULIO'!C34+'ANEXO VII AGOSTO'!C34+'ANEXO VII SEPTIEMBRE'!C33</f>
        <v>4329603</v>
      </c>
      <c r="D32" s="12">
        <f>+'ANEXO VII JULIO'!D34+'ANEXO VII AGOSTO'!D34+'ANEXO VII SEPTIEMBRE'!D33</f>
        <v>314501</v>
      </c>
      <c r="E32" s="12">
        <f>+'ANEXO VII JULIO'!E34+'ANEXO VII AGOSTO'!E34+'ANEXO VII SEPTIEMBRE'!E33</f>
        <v>217355</v>
      </c>
      <c r="F32" s="12">
        <f>+'ANEXO VII JULIO'!F34+'ANEXO VII AGOSTO'!F34+'ANEXO VII SEPTIEMBRE'!F33</f>
        <v>389526</v>
      </c>
      <c r="G32" s="12">
        <f>+'ANEXO VII JULIO'!G34+'ANEXO VII AGOSTO'!G34+'ANEXO VII SEPTIEMBRE'!G33</f>
        <v>45510</v>
      </c>
      <c r="H32" s="10">
        <f>+'ANEXO VII JULIO'!H34+'ANEXO VII AGOSTO'!H34+'ANEXO VII SEPTIEMBRE'!H33</f>
        <v>373603</v>
      </c>
      <c r="I32" s="12">
        <f>+'ANEXO VII JULIO'!I34+'ANEXO VII AGOSTO'!I34+'ANEXO VII SEPTIEMBRE'!I33</f>
        <v>536606</v>
      </c>
      <c r="J32" s="10">
        <f>'ANEXO VII JULIO'!J34+'ANEXO VII AGOSTO'!J34+'ANEXO VII SEPTIEMBRE'!J33</f>
        <v>683016</v>
      </c>
      <c r="K32" s="10">
        <f>+'ANEXO VII JULIO'!K34+'ANEXO VII AGOSTO'!K34+'ANEXO VII SEPTIEMBRE'!K33</f>
        <v>0</v>
      </c>
      <c r="L32" s="10">
        <f>+'ANEXO VII JULIO'!L34+'ANEXO VII AGOSTO'!L34+'ANEXO VII SEPTIEMBRE'!L33</f>
        <v>96369</v>
      </c>
      <c r="M32" s="11">
        <f t="shared" si="0"/>
        <v>23535940</v>
      </c>
      <c r="P32" s="19"/>
    </row>
    <row r="33" spans="1:16" x14ac:dyDescent="0.25">
      <c r="A33" s="6" t="s">
        <v>35</v>
      </c>
      <c r="B33" s="12">
        <f>+'ANEXO VII JULIO'!B35+'ANEXO VII AGOSTO'!B35+'ANEXO VII SEPTIEMBRE'!B34</f>
        <v>12656224</v>
      </c>
      <c r="C33" s="12">
        <f>+'ANEXO VII JULIO'!C35+'ANEXO VII AGOSTO'!C35+'ANEXO VII SEPTIEMBRE'!C34</f>
        <v>3310992</v>
      </c>
      <c r="D33" s="12">
        <f>+'ANEXO VII JULIO'!D35+'ANEXO VII AGOSTO'!D35+'ANEXO VII SEPTIEMBRE'!D34</f>
        <v>240509</v>
      </c>
      <c r="E33" s="12">
        <f>+'ANEXO VII JULIO'!E35+'ANEXO VII AGOSTO'!E35+'ANEXO VII SEPTIEMBRE'!E34</f>
        <v>166217</v>
      </c>
      <c r="F33" s="12">
        <f>+'ANEXO VII JULIO'!F35+'ANEXO VII AGOSTO'!F35+'ANEXO VII SEPTIEMBRE'!F34</f>
        <v>300279</v>
      </c>
      <c r="G33" s="12">
        <f>+'ANEXO VII JULIO'!G35+'ANEXO VII AGOSTO'!G35+'ANEXO VII SEPTIEMBRE'!G34</f>
        <v>34803</v>
      </c>
      <c r="H33" s="10">
        <f>+'ANEXO VII JULIO'!H35+'ANEXO VII AGOSTO'!H35+'ANEXO VII SEPTIEMBRE'!H34</f>
        <v>288005</v>
      </c>
      <c r="I33" s="12">
        <f>+'ANEXO VII JULIO'!I35+'ANEXO VII AGOSTO'!I35+'ANEXO VII SEPTIEMBRE'!I34</f>
        <v>346026</v>
      </c>
      <c r="J33" s="10">
        <f>'ANEXO VII JULIO'!J35+'ANEXO VII AGOSTO'!J35+'ANEXO VII SEPTIEMBRE'!J34</f>
        <v>440436</v>
      </c>
      <c r="K33" s="10">
        <f>+'ANEXO VII JULIO'!K35+'ANEXO VII AGOSTO'!K35+'ANEXO VII SEPTIEMBRE'!K34</f>
        <v>932698</v>
      </c>
      <c r="L33" s="10">
        <f>+'ANEXO VII JULIO'!L35+'ANEXO VII AGOSTO'!L35+'ANEXO VII SEPTIEMBRE'!L34</f>
        <v>74290</v>
      </c>
      <c r="M33" s="11">
        <f t="shared" si="0"/>
        <v>18790479</v>
      </c>
      <c r="P33" s="19"/>
    </row>
    <row r="34" spans="1:16" x14ac:dyDescent="0.25">
      <c r="A34" s="6" t="s">
        <v>36</v>
      </c>
      <c r="B34" s="12">
        <f>+'ANEXO VII JULIO'!B36+'ANEXO VII AGOSTO'!B36+'ANEXO VII SEPTIEMBRE'!B35</f>
        <v>10983531</v>
      </c>
      <c r="C34" s="12">
        <f>+'ANEXO VII JULIO'!C36+'ANEXO VII AGOSTO'!C36+'ANEXO VII SEPTIEMBRE'!C35</f>
        <v>2873399</v>
      </c>
      <c r="D34" s="12">
        <f>+'ANEXO VII JULIO'!D36+'ANEXO VII AGOSTO'!D36+'ANEXO VII SEPTIEMBRE'!D35</f>
        <v>208723</v>
      </c>
      <c r="E34" s="12">
        <f>+'ANEXO VII JULIO'!E36+'ANEXO VII AGOSTO'!E36+'ANEXO VII SEPTIEMBRE'!E35</f>
        <v>144250</v>
      </c>
      <c r="F34" s="12">
        <f>+'ANEXO VII JULIO'!F36+'ANEXO VII AGOSTO'!F36+'ANEXO VII SEPTIEMBRE'!F35</f>
        <v>257541</v>
      </c>
      <c r="G34" s="12">
        <f>+'ANEXO VII JULIO'!G36+'ANEXO VII AGOSTO'!G36+'ANEXO VII SEPTIEMBRE'!G35</f>
        <v>30204</v>
      </c>
      <c r="H34" s="10">
        <f>+'ANEXO VII JULIO'!H36+'ANEXO VII AGOSTO'!H36+'ANEXO VII SEPTIEMBRE'!H35</f>
        <v>247013</v>
      </c>
      <c r="I34" s="12">
        <f>+'ANEXO VII JULIO'!I36+'ANEXO VII AGOSTO'!I36+'ANEXO VII SEPTIEMBRE'!I35</f>
        <v>198753</v>
      </c>
      <c r="J34" s="10">
        <f>'ANEXO VII JULIO'!J36+'ANEXO VII AGOSTO'!J36+'ANEXO VII SEPTIEMBRE'!J35</f>
        <v>252982</v>
      </c>
      <c r="K34" s="10">
        <f>+'ANEXO VII JULIO'!K36+'ANEXO VII AGOSTO'!K36+'ANEXO VII SEPTIEMBRE'!K35</f>
        <v>536215</v>
      </c>
      <c r="L34" s="10">
        <f>+'ANEXO VII JULIO'!L36+'ANEXO VII AGOSTO'!L36+'ANEXO VII SEPTIEMBRE'!L35</f>
        <v>63716</v>
      </c>
      <c r="M34" s="11">
        <f t="shared" si="0"/>
        <v>15796327</v>
      </c>
      <c r="P34" s="19"/>
    </row>
    <row r="35" spans="1:16" x14ac:dyDescent="0.25">
      <c r="A35" s="6" t="s">
        <v>37</v>
      </c>
      <c r="B35" s="12">
        <f>+'ANEXO VII JULIO'!B37+'ANEXO VII AGOSTO'!B37+'ANEXO VII SEPTIEMBRE'!B36</f>
        <v>10600881</v>
      </c>
      <c r="C35" s="12">
        <f>+'ANEXO VII JULIO'!C37+'ANEXO VII AGOSTO'!C37+'ANEXO VII SEPTIEMBRE'!C36</f>
        <v>2773293</v>
      </c>
      <c r="D35" s="12">
        <f>+'ANEXO VII JULIO'!D37+'ANEXO VII AGOSTO'!D37+'ANEXO VII SEPTIEMBRE'!D36</f>
        <v>201451</v>
      </c>
      <c r="E35" s="12">
        <f>+'ANEXO VII JULIO'!E37+'ANEXO VII AGOSTO'!E37+'ANEXO VII SEPTIEMBRE'!E36</f>
        <v>139225</v>
      </c>
      <c r="F35" s="12">
        <f>+'ANEXO VII JULIO'!F37+'ANEXO VII AGOSTO'!F37+'ANEXO VII SEPTIEMBRE'!F36</f>
        <v>248718</v>
      </c>
      <c r="G35" s="12">
        <f>+'ANEXO VII JULIO'!G37+'ANEXO VII AGOSTO'!G37+'ANEXO VII SEPTIEMBRE'!G36</f>
        <v>29151</v>
      </c>
      <c r="H35" s="10">
        <f>+'ANEXO VII JULIO'!H37+'ANEXO VII AGOSTO'!H37+'ANEXO VII SEPTIEMBRE'!H36</f>
        <v>238550</v>
      </c>
      <c r="I35" s="12">
        <f>+'ANEXO VII JULIO'!I37+'ANEXO VII AGOSTO'!I37+'ANEXO VII SEPTIEMBRE'!I36</f>
        <v>130569</v>
      </c>
      <c r="J35" s="10">
        <f>'ANEXO VII JULIO'!J37+'ANEXO VII AGOSTO'!J37+'ANEXO VII SEPTIEMBRE'!J36</f>
        <v>166196</v>
      </c>
      <c r="K35" s="10">
        <f>+'ANEXO VII JULIO'!K37+'ANEXO VII AGOSTO'!K37+'ANEXO VII SEPTIEMBRE'!K36</f>
        <v>550703</v>
      </c>
      <c r="L35" s="10">
        <f>+'ANEXO VII JULIO'!L37+'ANEXO VII AGOSTO'!L37+'ANEXO VII SEPTIEMBRE'!L36</f>
        <v>61532</v>
      </c>
      <c r="M35" s="11">
        <f t="shared" si="0"/>
        <v>15140269</v>
      </c>
      <c r="P35" s="19"/>
    </row>
    <row r="36" spans="1:16" x14ac:dyDescent="0.25">
      <c r="A36" s="6" t="s">
        <v>38</v>
      </c>
      <c r="B36" s="12">
        <f>+'ANEXO VII JULIO'!B38+'ANEXO VII AGOSTO'!B38+'ANEXO VII SEPTIEMBRE'!B37</f>
        <v>22109420</v>
      </c>
      <c r="C36" s="12">
        <f>+'ANEXO VII JULIO'!C38+'ANEXO VII AGOSTO'!C38+'ANEXO VII SEPTIEMBRE'!C37</f>
        <v>5784040</v>
      </c>
      <c r="D36" s="12">
        <f>+'ANEXO VII JULIO'!D38+'ANEXO VII AGOSTO'!D38+'ANEXO VII SEPTIEMBRE'!D37</f>
        <v>420151</v>
      </c>
      <c r="E36" s="12">
        <f>+'ANEXO VII JULIO'!E38+'ANEXO VII AGOSTO'!E38+'ANEXO VII SEPTIEMBRE'!E37</f>
        <v>290370</v>
      </c>
      <c r="F36" s="12">
        <f>+'ANEXO VII JULIO'!F38+'ANEXO VII AGOSTO'!F38+'ANEXO VII SEPTIEMBRE'!F37</f>
        <v>530031</v>
      </c>
      <c r="G36" s="12">
        <f>+'ANEXO VII JULIO'!G38+'ANEXO VII AGOSTO'!G38+'ANEXO VII SEPTIEMBRE'!G37</f>
        <v>60798</v>
      </c>
      <c r="H36" s="10">
        <f>+'ANEXO VII JULIO'!H38+'ANEXO VII AGOSTO'!H38+'ANEXO VII SEPTIEMBRE'!H37</f>
        <v>508364</v>
      </c>
      <c r="I36" s="12">
        <f>+'ANEXO VII JULIO'!I38+'ANEXO VII AGOSTO'!I38+'ANEXO VII SEPTIEMBRE'!I37</f>
        <v>753097</v>
      </c>
      <c r="J36" s="10">
        <f>'ANEXO VII JULIO'!J38+'ANEXO VII AGOSTO'!J38+'ANEXO VII SEPTIEMBRE'!J37</f>
        <v>958574</v>
      </c>
      <c r="K36" s="10">
        <f>+'ANEXO VII JULIO'!K38+'ANEXO VII AGOSTO'!K38+'ANEXO VII SEPTIEMBRE'!K37</f>
        <v>2169164</v>
      </c>
      <c r="L36" s="10">
        <f>+'ANEXO VII JULIO'!L38+'ANEXO VII AGOSTO'!L38+'ANEXO VII SEPTIEMBRE'!L37</f>
        <v>131130</v>
      </c>
      <c r="M36" s="11">
        <f t="shared" si="0"/>
        <v>33715139</v>
      </c>
      <c r="P36" s="19"/>
    </row>
    <row r="37" spans="1:16" x14ac:dyDescent="0.25">
      <c r="A37" s="6" t="s">
        <v>50</v>
      </c>
      <c r="B37" s="12">
        <f>+'ANEXO VII JULIO'!B39+'ANEXO VII AGOSTO'!B39+'ANEXO VII SEPTIEMBRE'!B38</f>
        <v>12400994</v>
      </c>
      <c r="C37" s="12">
        <f>+'ANEXO VII JULIO'!C39+'ANEXO VII AGOSTO'!C39+'ANEXO VII SEPTIEMBRE'!C38</f>
        <v>3244222</v>
      </c>
      <c r="D37" s="12">
        <f>+'ANEXO VII JULIO'!D39+'ANEXO VII AGOSTO'!D39+'ANEXO VII SEPTIEMBRE'!D38</f>
        <v>235659</v>
      </c>
      <c r="E37" s="12">
        <f>+'ANEXO VII JULIO'!E39+'ANEXO VII AGOSTO'!E39+'ANEXO VII SEPTIEMBRE'!E38</f>
        <v>162865</v>
      </c>
      <c r="F37" s="12">
        <f>+'ANEXO VII JULIO'!F39+'ANEXO VII AGOSTO'!F39+'ANEXO VII SEPTIEMBRE'!F38</f>
        <v>297912</v>
      </c>
      <c r="G37" s="12">
        <f>+'ANEXO VII JULIO'!G39+'ANEXO VII AGOSTO'!G39+'ANEXO VII SEPTIEMBRE'!G38</f>
        <v>34101</v>
      </c>
      <c r="H37" s="10">
        <f>+'ANEXO VII JULIO'!H39+'ANEXO VII AGOSTO'!H39+'ANEXO VII SEPTIEMBRE'!H38</f>
        <v>285735</v>
      </c>
      <c r="I37" s="12">
        <f>+'ANEXO VII JULIO'!I39+'ANEXO VII AGOSTO'!I39+'ANEXO VII SEPTIEMBRE'!I38</f>
        <v>284744</v>
      </c>
      <c r="J37" s="10">
        <f>'ANEXO VII JULIO'!J39+'ANEXO VII AGOSTO'!J39+'ANEXO VII SEPTIEMBRE'!J38</f>
        <v>362436</v>
      </c>
      <c r="K37" s="10">
        <f>+'ANEXO VII JULIO'!K39+'ANEXO VII AGOSTO'!K39+'ANEXO VII SEPTIEMBRE'!K38</f>
        <v>1167829</v>
      </c>
      <c r="L37" s="10">
        <f>+'ANEXO VII JULIO'!L39+'ANEXO VII AGOSTO'!L39+'ANEXO VII SEPTIEMBRE'!L38</f>
        <v>73704</v>
      </c>
      <c r="M37" s="11">
        <f t="shared" si="0"/>
        <v>18550201</v>
      </c>
      <c r="P37" s="19"/>
    </row>
    <row r="38" spans="1:16" x14ac:dyDescent="0.25">
      <c r="A38" s="6" t="s">
        <v>39</v>
      </c>
      <c r="B38" s="12">
        <f>+'ANEXO VII JULIO'!B40+'ANEXO VII AGOSTO'!B40+'ANEXO VII SEPTIEMBRE'!B39</f>
        <v>30867552</v>
      </c>
      <c r="C38" s="12">
        <f>+'ANEXO VII JULIO'!C40+'ANEXO VII AGOSTO'!C40+'ANEXO VII SEPTIEMBRE'!C39</f>
        <v>8075254</v>
      </c>
      <c r="D38" s="12">
        <f>+'ANEXO VII JULIO'!D40+'ANEXO VII AGOSTO'!D40+'ANEXO VII SEPTIEMBRE'!D39</f>
        <v>586583</v>
      </c>
      <c r="E38" s="12">
        <f>+'ANEXO VII JULIO'!E40+'ANEXO VII AGOSTO'!E40+'ANEXO VII SEPTIEMBRE'!E39</f>
        <v>405393</v>
      </c>
      <c r="F38" s="12">
        <f>+'ANEXO VII JULIO'!F40+'ANEXO VII AGOSTO'!F40+'ANEXO VII SEPTIEMBRE'!F39</f>
        <v>730419</v>
      </c>
      <c r="G38" s="12">
        <f>+'ANEXO VII JULIO'!G40+'ANEXO VII AGOSTO'!G40+'ANEXO VII SEPTIEMBRE'!G39</f>
        <v>84882</v>
      </c>
      <c r="H38" s="10">
        <f>+'ANEXO VII JULIO'!H40+'ANEXO VII AGOSTO'!H40+'ANEXO VII SEPTIEMBRE'!H39</f>
        <v>700562</v>
      </c>
      <c r="I38" s="12">
        <f>+'ANEXO VII JULIO'!I40+'ANEXO VII AGOSTO'!I40+'ANEXO VII SEPTIEMBRE'!I39</f>
        <v>1083269</v>
      </c>
      <c r="J38" s="10">
        <f>'ANEXO VII JULIO'!J40+'ANEXO VII AGOSTO'!J40+'ANEXO VII SEPTIEMBRE'!J39</f>
        <v>1378831</v>
      </c>
      <c r="K38" s="10">
        <f>+'ANEXO VII JULIO'!K40+'ANEXO VII AGOSTO'!K40+'ANEXO VII SEPTIEMBRE'!K39</f>
        <v>4384452</v>
      </c>
      <c r="L38" s="10">
        <f>+'ANEXO VII JULIO'!L40+'ANEXO VII AGOSTO'!L40+'ANEXO VII SEPTIEMBRE'!L39</f>
        <v>180707</v>
      </c>
      <c r="M38" s="11">
        <f t="shared" si="0"/>
        <v>48477904</v>
      </c>
      <c r="P38" s="19"/>
    </row>
    <row r="39" spans="1:16" x14ac:dyDescent="0.25">
      <c r="A39" s="6" t="s">
        <v>40</v>
      </c>
      <c r="B39" s="12">
        <f>+'ANEXO VII JULIO'!B41+'ANEXO VII AGOSTO'!B41+'ANEXO VII SEPTIEMBRE'!B40</f>
        <v>18347999</v>
      </c>
      <c r="C39" s="12">
        <f>+'ANEXO VII JULIO'!C41+'ANEXO VII AGOSTO'!C41+'ANEXO VII SEPTIEMBRE'!C40</f>
        <v>4800016</v>
      </c>
      <c r="D39" s="12">
        <f>+'ANEXO VII JULIO'!D41+'ANEXO VII AGOSTO'!D41+'ANEXO VII SEPTIEMBRE'!D40</f>
        <v>348672</v>
      </c>
      <c r="E39" s="12">
        <f>+'ANEXO VII JULIO'!E41+'ANEXO VII AGOSTO'!E41+'ANEXO VII SEPTIEMBRE'!E40</f>
        <v>240970</v>
      </c>
      <c r="F39" s="12">
        <f>+'ANEXO VII JULIO'!F41+'ANEXO VII AGOSTO'!F41+'ANEXO VII SEPTIEMBRE'!F40</f>
        <v>430059</v>
      </c>
      <c r="G39" s="12">
        <f>+'ANEXO VII JULIO'!G41+'ANEXO VII AGOSTO'!G41+'ANEXO VII SEPTIEMBRE'!G40</f>
        <v>50454</v>
      </c>
      <c r="H39" s="10">
        <f>+'ANEXO VII JULIO'!H41+'ANEXO VII AGOSTO'!H41+'ANEXO VII SEPTIEMBRE'!H40</f>
        <v>412478</v>
      </c>
      <c r="I39" s="12">
        <f>+'ANEXO VII JULIO'!I41+'ANEXO VII AGOSTO'!I41+'ANEXO VII SEPTIEMBRE'!I40</f>
        <v>574334</v>
      </c>
      <c r="J39" s="10">
        <f>'ANEXO VII JULIO'!J41+'ANEXO VII AGOSTO'!J41+'ANEXO VII SEPTIEMBRE'!J40</f>
        <v>731036</v>
      </c>
      <c r="K39" s="10">
        <f>+'ANEXO VII JULIO'!K41+'ANEXO VII AGOSTO'!K41+'ANEXO VII SEPTIEMBRE'!K40</f>
        <v>181081</v>
      </c>
      <c r="L39" s="10">
        <f>+'ANEXO VII JULIO'!L41+'ANEXO VII AGOSTO'!L41+'ANEXO VII SEPTIEMBRE'!L40</f>
        <v>106397</v>
      </c>
      <c r="M39" s="11">
        <f t="shared" si="0"/>
        <v>26223496</v>
      </c>
      <c r="P39" s="19"/>
    </row>
    <row r="40" spans="1:16" x14ac:dyDescent="0.25">
      <c r="A40" s="6" t="s">
        <v>41</v>
      </c>
      <c r="B40" s="12">
        <f>+'ANEXO VII JULIO'!B42+'ANEXO VII AGOSTO'!B42+'ANEXO VII SEPTIEMBRE'!B41</f>
        <v>12324781</v>
      </c>
      <c r="C40" s="12">
        <f>+'ANEXO VII JULIO'!C42+'ANEXO VII AGOSTO'!C42+'ANEXO VII SEPTIEMBRE'!C41</f>
        <v>3224284</v>
      </c>
      <c r="D40" s="12">
        <f>+'ANEXO VII JULIO'!D42+'ANEXO VII AGOSTO'!D42+'ANEXO VII SEPTIEMBRE'!D41</f>
        <v>234210</v>
      </c>
      <c r="E40" s="12">
        <f>+'ANEXO VII JULIO'!E42+'ANEXO VII AGOSTO'!E42+'ANEXO VII SEPTIEMBRE'!E41</f>
        <v>161864</v>
      </c>
      <c r="F40" s="12">
        <f>+'ANEXO VII JULIO'!F42+'ANEXO VII AGOSTO'!F42+'ANEXO VII SEPTIEMBRE'!F41</f>
        <v>288939</v>
      </c>
      <c r="G40" s="12">
        <f>+'ANEXO VII JULIO'!G42+'ANEXO VII AGOSTO'!G42+'ANEXO VII SEPTIEMBRE'!G41</f>
        <v>33891</v>
      </c>
      <c r="H40" s="10">
        <f>+'ANEXO VII JULIO'!H42+'ANEXO VII AGOSTO'!H42+'ANEXO VII SEPTIEMBRE'!H41</f>
        <v>277129</v>
      </c>
      <c r="I40" s="12">
        <f>+'ANEXO VII JULIO'!I42+'ANEXO VII AGOSTO'!I42+'ANEXO VII SEPTIEMBRE'!I41</f>
        <v>369631</v>
      </c>
      <c r="J40" s="10">
        <f>'ANEXO VII JULIO'!J42+'ANEXO VII AGOSTO'!J42+'ANEXO VII SEPTIEMBRE'!J41</f>
        <v>470482</v>
      </c>
      <c r="K40" s="10">
        <f>+'ANEXO VII JULIO'!K42+'ANEXO VII AGOSTO'!K42+'ANEXO VII SEPTIEMBRE'!K41</f>
        <v>0</v>
      </c>
      <c r="L40" s="10">
        <f>+'ANEXO VII JULIO'!L42+'ANEXO VII AGOSTO'!L42+'ANEXO VII SEPTIEMBRE'!L41</f>
        <v>71485</v>
      </c>
      <c r="M40" s="11">
        <f t="shared" si="0"/>
        <v>17456696</v>
      </c>
      <c r="P40" s="19"/>
    </row>
    <row r="41" spans="1:16" x14ac:dyDescent="0.25">
      <c r="A41" s="6" t="s">
        <v>58</v>
      </c>
      <c r="B41" s="12">
        <f>+'ANEXO VII JULIO'!B43+'ANEXO VII AGOSTO'!B43+'ANEXO VII SEPTIEMBRE'!B42</f>
        <v>9175941</v>
      </c>
      <c r="C41" s="12">
        <f>+'ANEXO VII JULIO'!C43+'ANEXO VII AGOSTO'!C43+'ANEXO VII SEPTIEMBRE'!C42</f>
        <v>2400517</v>
      </c>
      <c r="D41" s="12">
        <f>+'ANEXO VII JULIO'!D43+'ANEXO VII AGOSTO'!D43+'ANEXO VII SEPTIEMBRE'!D42</f>
        <v>174373</v>
      </c>
      <c r="E41" s="12">
        <f>+'ANEXO VII JULIO'!E43+'ANEXO VII AGOSTO'!E43+'ANEXO VII SEPTIEMBRE'!E42</f>
        <v>120511</v>
      </c>
      <c r="F41" s="12">
        <f>+'ANEXO VII JULIO'!F43+'ANEXO VII AGOSTO'!F43+'ANEXO VII SEPTIEMBRE'!F42</f>
        <v>214674</v>
      </c>
      <c r="G41" s="12">
        <f>+'ANEXO VII JULIO'!G43+'ANEXO VII AGOSTO'!G43+'ANEXO VII SEPTIEMBRE'!G42</f>
        <v>25233</v>
      </c>
      <c r="H41" s="10">
        <f>+'ANEXO VII JULIO'!H43+'ANEXO VII AGOSTO'!H43+'ANEXO VII SEPTIEMBRE'!H42</f>
        <v>205898</v>
      </c>
      <c r="I41" s="12">
        <f>+'ANEXO VII JULIO'!I43+'ANEXO VII AGOSTO'!I43+'ANEXO VII SEPTIEMBRE'!I42</f>
        <v>102049</v>
      </c>
      <c r="J41" s="10">
        <f>'ANEXO VII JULIO'!J43+'ANEXO VII AGOSTO'!J43+'ANEXO VII SEPTIEMBRE'!J42</f>
        <v>129893</v>
      </c>
      <c r="K41" s="10">
        <f>+'ANEXO VII JULIO'!K43+'ANEXO VII AGOSTO'!K43+'ANEXO VII SEPTIEMBRE'!K42</f>
        <v>2079850.01</v>
      </c>
      <c r="L41" s="10">
        <f>+'ANEXO VII JULIO'!L43+'ANEXO VII AGOSTO'!L43+'ANEXO VII SEPTIEMBRE'!L42</f>
        <v>53111</v>
      </c>
      <c r="M41" s="11">
        <f t="shared" si="0"/>
        <v>14682050.01</v>
      </c>
      <c r="P41" s="19"/>
    </row>
    <row r="42" spans="1:16" ht="15.75" thickBot="1" x14ac:dyDescent="0.3">
      <c r="A42" s="7" t="s">
        <v>42</v>
      </c>
      <c r="B42" s="13">
        <f>SUM(B6:B41)</f>
        <v>663287985</v>
      </c>
      <c r="C42" s="13">
        <f t="shared" ref="C42:L42" si="1">SUM(C6:C41)</f>
        <v>173522631</v>
      </c>
      <c r="D42" s="13">
        <f t="shared" si="1"/>
        <v>12604623</v>
      </c>
      <c r="E42" s="13">
        <f t="shared" si="1"/>
        <v>8711162</v>
      </c>
      <c r="F42" s="13">
        <f t="shared" si="1"/>
        <v>15795735</v>
      </c>
      <c r="G42" s="13">
        <f t="shared" si="1"/>
        <v>1823943</v>
      </c>
      <c r="H42" s="13">
        <f t="shared" si="1"/>
        <v>15150044</v>
      </c>
      <c r="I42" s="13">
        <f t="shared" si="1"/>
        <v>20189895</v>
      </c>
      <c r="J42" s="13">
        <f>SUM(J6:J41)</f>
        <v>25698573</v>
      </c>
      <c r="K42" s="13">
        <f t="shared" si="1"/>
        <v>54262933.069999985</v>
      </c>
      <c r="L42" s="13">
        <f t="shared" si="1"/>
        <v>3907898</v>
      </c>
      <c r="M42" s="14">
        <f>SUM(M6:M41)</f>
        <v>994955422.06999993</v>
      </c>
    </row>
    <row r="43" spans="1:16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</row>
    <row r="44" spans="1:16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6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6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6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</sheetData>
  <pageMargins left="0.25" right="0.37" top="0.75" bottom="0.75" header="0.3" footer="0.3"/>
  <pageSetup paperSize="5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zoomScale="90" zoomScaleNormal="90" workbookViewId="0"/>
  </sheetViews>
  <sheetFormatPr baseColWidth="10" defaultRowHeight="15" x14ac:dyDescent="0.25"/>
  <cols>
    <col min="1" max="1" width="25.7109375" customWidth="1"/>
    <col min="2" max="4" width="21" customWidth="1"/>
    <col min="5" max="8" width="23.42578125" customWidth="1"/>
    <col min="9" max="9" width="21" customWidth="1"/>
    <col min="10" max="10" width="25.85546875" customWidth="1"/>
    <col min="11" max="13" width="21" customWidth="1"/>
  </cols>
  <sheetData>
    <row r="1" spans="1:15" ht="18.75" x14ac:dyDescent="0.3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3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5" x14ac:dyDescent="0.25">
      <c r="A6" s="24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44</v>
      </c>
      <c r="I6" s="22" t="s">
        <v>51</v>
      </c>
      <c r="J6" s="22" t="s">
        <v>62</v>
      </c>
      <c r="K6" s="22" t="s">
        <v>46</v>
      </c>
      <c r="L6" s="22" t="s">
        <v>56</v>
      </c>
      <c r="M6" s="24" t="s">
        <v>9</v>
      </c>
    </row>
    <row r="7" spans="1:15" s="1" customFormat="1" ht="42" customHeight="1" x14ac:dyDescent="0.25">
      <c r="A7" s="25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5"/>
    </row>
    <row r="8" spans="1:15" ht="18.75" customHeight="1" x14ac:dyDescent="0.25">
      <c r="A8" s="6" t="s">
        <v>10</v>
      </c>
      <c r="B8" s="9">
        <v>3397051</v>
      </c>
      <c r="C8" s="9">
        <v>892121</v>
      </c>
      <c r="D8" s="9">
        <v>61909</v>
      </c>
      <c r="E8" s="9">
        <v>46056</v>
      </c>
      <c r="F8" s="9">
        <v>81445</v>
      </c>
      <c r="G8" s="9">
        <v>9460</v>
      </c>
      <c r="H8" s="9">
        <v>234348</v>
      </c>
      <c r="I8" s="9">
        <v>66640</v>
      </c>
      <c r="J8" s="9">
        <v>78209</v>
      </c>
      <c r="K8" s="9">
        <v>1.0000000009313226E-2</v>
      </c>
      <c r="L8" s="10">
        <v>23159</v>
      </c>
      <c r="M8" s="11">
        <f t="shared" ref="M8:M43" si="0">SUM(B8:L8)</f>
        <v>4890398.01</v>
      </c>
      <c r="O8" s="19"/>
    </row>
    <row r="9" spans="1:15" ht="18.75" customHeight="1" x14ac:dyDescent="0.25">
      <c r="A9" s="6" t="s">
        <v>11</v>
      </c>
      <c r="B9" s="12">
        <v>4570754</v>
      </c>
      <c r="C9" s="12">
        <v>1200355</v>
      </c>
      <c r="D9" s="12">
        <v>83300</v>
      </c>
      <c r="E9" s="12">
        <v>61969</v>
      </c>
      <c r="F9" s="12">
        <v>110619</v>
      </c>
      <c r="G9" s="12">
        <v>12729</v>
      </c>
      <c r="H9" s="12">
        <v>318292</v>
      </c>
      <c r="I9" s="12">
        <v>95548</v>
      </c>
      <c r="J9" s="12">
        <v>112136</v>
      </c>
      <c r="K9" s="12">
        <v>340160</v>
      </c>
      <c r="L9" s="10">
        <v>31455</v>
      </c>
      <c r="M9" s="11">
        <f t="shared" si="0"/>
        <v>6937317</v>
      </c>
      <c r="O9" s="19"/>
    </row>
    <row r="10" spans="1:15" ht="18.75" customHeight="1" x14ac:dyDescent="0.25">
      <c r="A10" s="6" t="s">
        <v>12</v>
      </c>
      <c r="B10" s="12">
        <v>4755638</v>
      </c>
      <c r="C10" s="12">
        <v>1248908</v>
      </c>
      <c r="D10" s="12">
        <v>86669</v>
      </c>
      <c r="E10" s="12">
        <v>64475</v>
      </c>
      <c r="F10" s="12">
        <v>113885</v>
      </c>
      <c r="G10" s="12">
        <v>13243</v>
      </c>
      <c r="H10" s="12">
        <v>327689</v>
      </c>
      <c r="I10" s="12">
        <v>148343</v>
      </c>
      <c r="J10" s="12">
        <v>174097</v>
      </c>
      <c r="K10" s="12">
        <v>264822</v>
      </c>
      <c r="L10" s="10">
        <v>32383</v>
      </c>
      <c r="M10" s="11">
        <f t="shared" si="0"/>
        <v>7230152</v>
      </c>
      <c r="O10" s="19"/>
    </row>
    <row r="11" spans="1:15" ht="18.75" customHeight="1" x14ac:dyDescent="0.25">
      <c r="A11" s="6" t="s">
        <v>13</v>
      </c>
      <c r="B11" s="12">
        <v>8014926</v>
      </c>
      <c r="C11" s="12">
        <v>2104850</v>
      </c>
      <c r="D11" s="12">
        <v>146068</v>
      </c>
      <c r="E11" s="12">
        <v>108664</v>
      </c>
      <c r="F11" s="12">
        <v>196589</v>
      </c>
      <c r="G11" s="12">
        <v>22320</v>
      </c>
      <c r="H11" s="12">
        <v>565660</v>
      </c>
      <c r="I11" s="12">
        <v>340181</v>
      </c>
      <c r="J11" s="12">
        <v>399240</v>
      </c>
      <c r="K11" s="12">
        <v>742697</v>
      </c>
      <c r="L11" s="10">
        <v>55901</v>
      </c>
      <c r="M11" s="11">
        <f t="shared" si="0"/>
        <v>12697096</v>
      </c>
      <c r="O11" s="19"/>
    </row>
    <row r="12" spans="1:15" ht="18.75" customHeight="1" x14ac:dyDescent="0.25">
      <c r="A12" s="6" t="s">
        <v>48</v>
      </c>
      <c r="B12" s="12">
        <v>3339431</v>
      </c>
      <c r="C12" s="12">
        <v>876989</v>
      </c>
      <c r="D12" s="12">
        <v>60859</v>
      </c>
      <c r="E12" s="12">
        <v>45275</v>
      </c>
      <c r="F12" s="12">
        <v>79061</v>
      </c>
      <c r="G12" s="12">
        <v>9300</v>
      </c>
      <c r="H12" s="12">
        <v>227488</v>
      </c>
      <c r="I12" s="12">
        <v>42969</v>
      </c>
      <c r="J12" s="12">
        <v>50428</v>
      </c>
      <c r="K12" s="12">
        <v>132349</v>
      </c>
      <c r="L12" s="10">
        <v>22481</v>
      </c>
      <c r="M12" s="11">
        <f t="shared" si="0"/>
        <v>4886630</v>
      </c>
      <c r="O12" s="19"/>
    </row>
    <row r="13" spans="1:15" ht="18.75" customHeight="1" x14ac:dyDescent="0.25">
      <c r="A13" s="6" t="s">
        <v>14</v>
      </c>
      <c r="B13" s="12">
        <v>3171355</v>
      </c>
      <c r="C13" s="12">
        <v>832849</v>
      </c>
      <c r="D13" s="12">
        <v>57796</v>
      </c>
      <c r="E13" s="12">
        <v>42996</v>
      </c>
      <c r="F13" s="12">
        <v>75089</v>
      </c>
      <c r="G13" s="12">
        <v>8832</v>
      </c>
      <c r="H13" s="12">
        <v>216058</v>
      </c>
      <c r="I13" s="12">
        <v>39837</v>
      </c>
      <c r="J13" s="12">
        <v>46753</v>
      </c>
      <c r="K13" s="12">
        <v>203204</v>
      </c>
      <c r="L13" s="10">
        <v>21352</v>
      </c>
      <c r="M13" s="11">
        <f t="shared" si="0"/>
        <v>4716121</v>
      </c>
      <c r="O13" s="19"/>
    </row>
    <row r="14" spans="1:15" ht="18.75" customHeight="1" x14ac:dyDescent="0.25">
      <c r="A14" s="6" t="s">
        <v>15</v>
      </c>
      <c r="B14" s="12">
        <v>14952794</v>
      </c>
      <c r="C14" s="12">
        <v>3926847</v>
      </c>
      <c r="D14" s="12">
        <v>272507</v>
      </c>
      <c r="E14" s="12">
        <v>202725</v>
      </c>
      <c r="F14" s="12">
        <v>359029</v>
      </c>
      <c r="G14" s="12">
        <v>41640</v>
      </c>
      <c r="H14" s="12">
        <v>1033059</v>
      </c>
      <c r="I14" s="12">
        <v>708574</v>
      </c>
      <c r="J14" s="12">
        <v>831589</v>
      </c>
      <c r="K14" s="12">
        <v>2812700</v>
      </c>
      <c r="L14" s="10">
        <v>102091</v>
      </c>
      <c r="M14" s="11">
        <f t="shared" si="0"/>
        <v>25243555</v>
      </c>
      <c r="O14" s="19"/>
    </row>
    <row r="15" spans="1:15" ht="18.75" customHeight="1" x14ac:dyDescent="0.25">
      <c r="A15" s="6" t="s">
        <v>16</v>
      </c>
      <c r="B15" s="12">
        <v>31121426</v>
      </c>
      <c r="C15" s="12">
        <v>8172994</v>
      </c>
      <c r="D15" s="12">
        <v>567171</v>
      </c>
      <c r="E15" s="12">
        <v>421933</v>
      </c>
      <c r="F15" s="12">
        <v>771413</v>
      </c>
      <c r="G15" s="12">
        <v>86667</v>
      </c>
      <c r="H15" s="12">
        <v>2219638</v>
      </c>
      <c r="I15" s="12">
        <v>1433203</v>
      </c>
      <c r="J15" s="12">
        <v>1682022</v>
      </c>
      <c r="K15" s="12">
        <v>3407708</v>
      </c>
      <c r="L15" s="10">
        <v>219354</v>
      </c>
      <c r="M15" s="11">
        <f t="shared" si="0"/>
        <v>50103529</v>
      </c>
      <c r="O15" s="19"/>
    </row>
    <row r="16" spans="1:15" ht="18.75" customHeight="1" x14ac:dyDescent="0.25">
      <c r="A16" s="6" t="s">
        <v>17</v>
      </c>
      <c r="B16" s="12">
        <v>9508017</v>
      </c>
      <c r="C16" s="12">
        <v>2496960</v>
      </c>
      <c r="D16" s="12">
        <v>173279</v>
      </c>
      <c r="E16" s="12">
        <v>128906</v>
      </c>
      <c r="F16" s="12">
        <v>231570</v>
      </c>
      <c r="G16" s="12">
        <v>26478</v>
      </c>
      <c r="H16" s="12">
        <v>666312</v>
      </c>
      <c r="I16" s="12">
        <v>405385</v>
      </c>
      <c r="J16" s="12">
        <v>475765</v>
      </c>
      <c r="K16" s="12">
        <v>855580</v>
      </c>
      <c r="L16" s="10">
        <v>65848</v>
      </c>
      <c r="M16" s="11">
        <f t="shared" si="0"/>
        <v>15034100</v>
      </c>
      <c r="O16" s="19"/>
    </row>
    <row r="17" spans="1:15" ht="18.75" customHeight="1" x14ac:dyDescent="0.25">
      <c r="A17" s="6" t="s">
        <v>49</v>
      </c>
      <c r="B17" s="12">
        <v>3047381</v>
      </c>
      <c r="C17" s="12">
        <v>800292</v>
      </c>
      <c r="D17" s="12">
        <v>55537</v>
      </c>
      <c r="E17" s="12">
        <v>41315</v>
      </c>
      <c r="F17" s="12">
        <v>72020</v>
      </c>
      <c r="G17" s="12">
        <v>8486</v>
      </c>
      <c r="H17" s="12">
        <v>207227</v>
      </c>
      <c r="I17" s="12">
        <v>29745</v>
      </c>
      <c r="J17" s="12">
        <v>34909</v>
      </c>
      <c r="K17" s="12">
        <v>110628</v>
      </c>
      <c r="L17" s="10">
        <v>20479</v>
      </c>
      <c r="M17" s="11">
        <f t="shared" si="0"/>
        <v>4428019</v>
      </c>
      <c r="O17" s="19"/>
    </row>
    <row r="18" spans="1:15" ht="18.75" customHeight="1" x14ac:dyDescent="0.25">
      <c r="A18" s="6" t="s">
        <v>18</v>
      </c>
      <c r="B18" s="12">
        <v>3675861</v>
      </c>
      <c r="C18" s="12">
        <v>965341</v>
      </c>
      <c r="D18" s="12">
        <v>66991</v>
      </c>
      <c r="E18" s="12">
        <v>49836</v>
      </c>
      <c r="F18" s="12">
        <v>88087</v>
      </c>
      <c r="G18" s="12">
        <v>10236</v>
      </c>
      <c r="H18" s="12">
        <v>253459</v>
      </c>
      <c r="I18" s="12">
        <v>92833</v>
      </c>
      <c r="J18" s="12">
        <v>108950</v>
      </c>
      <c r="K18" s="12">
        <v>0</v>
      </c>
      <c r="L18" s="10">
        <v>25048</v>
      </c>
      <c r="M18" s="11">
        <f t="shared" si="0"/>
        <v>5336642</v>
      </c>
      <c r="O18" s="19"/>
    </row>
    <row r="19" spans="1:15" ht="18.75" customHeight="1" x14ac:dyDescent="0.25">
      <c r="A19" s="6" t="s">
        <v>19</v>
      </c>
      <c r="B19" s="12">
        <v>3415598</v>
      </c>
      <c r="C19" s="12">
        <v>896992</v>
      </c>
      <c r="D19" s="12">
        <v>62247</v>
      </c>
      <c r="E19" s="12">
        <v>46308</v>
      </c>
      <c r="F19" s="12">
        <v>81338</v>
      </c>
      <c r="G19" s="12">
        <v>9512</v>
      </c>
      <c r="H19" s="12">
        <v>234039</v>
      </c>
      <c r="I19" s="12">
        <v>69684</v>
      </c>
      <c r="J19" s="12">
        <v>81782</v>
      </c>
      <c r="K19" s="12">
        <v>389662</v>
      </c>
      <c r="L19" s="10">
        <v>23129</v>
      </c>
      <c r="M19" s="11">
        <f t="shared" si="0"/>
        <v>5310291</v>
      </c>
      <c r="O19" s="19"/>
    </row>
    <row r="20" spans="1:15" ht="18.75" customHeight="1" x14ac:dyDescent="0.25">
      <c r="A20" s="6" t="s">
        <v>20</v>
      </c>
      <c r="B20" s="12">
        <v>16516572</v>
      </c>
      <c r="C20" s="12">
        <v>4337521</v>
      </c>
      <c r="D20" s="12">
        <v>301006</v>
      </c>
      <c r="E20" s="12">
        <v>223926</v>
      </c>
      <c r="F20" s="12">
        <v>421398</v>
      </c>
      <c r="G20" s="12">
        <v>45995</v>
      </c>
      <c r="H20" s="12">
        <v>1212516</v>
      </c>
      <c r="I20" s="12">
        <v>815508</v>
      </c>
      <c r="J20" s="12">
        <v>957089</v>
      </c>
      <c r="K20" s="12">
        <v>2315090</v>
      </c>
      <c r="L20" s="10">
        <v>119826</v>
      </c>
      <c r="M20" s="11">
        <f t="shared" si="0"/>
        <v>27266447</v>
      </c>
      <c r="O20" s="19"/>
    </row>
    <row r="21" spans="1:15" ht="18.75" customHeight="1" x14ac:dyDescent="0.25">
      <c r="A21" s="6" t="s">
        <v>21</v>
      </c>
      <c r="B21" s="12">
        <v>5976331</v>
      </c>
      <c r="C21" s="12">
        <v>1569482</v>
      </c>
      <c r="D21" s="12">
        <v>108915</v>
      </c>
      <c r="E21" s="12">
        <v>81025</v>
      </c>
      <c r="F21" s="12">
        <v>141565</v>
      </c>
      <c r="G21" s="12">
        <v>16643</v>
      </c>
      <c r="H21" s="12">
        <v>407334</v>
      </c>
      <c r="I21" s="12">
        <v>218429</v>
      </c>
      <c r="J21" s="12">
        <v>256350</v>
      </c>
      <c r="K21" s="12">
        <v>1.0000000009313226E-2</v>
      </c>
      <c r="L21" s="10">
        <v>40254</v>
      </c>
      <c r="M21" s="11">
        <f t="shared" si="0"/>
        <v>8816328.0099999998</v>
      </c>
      <c r="O21" s="19"/>
    </row>
    <row r="22" spans="1:15" ht="18.75" customHeight="1" x14ac:dyDescent="0.25">
      <c r="A22" s="6" t="s">
        <v>22</v>
      </c>
      <c r="B22" s="12">
        <v>3308182</v>
      </c>
      <c r="C22" s="12">
        <v>868782</v>
      </c>
      <c r="D22" s="12">
        <v>60290</v>
      </c>
      <c r="E22" s="12">
        <v>44851</v>
      </c>
      <c r="F22" s="12">
        <v>79267</v>
      </c>
      <c r="G22" s="12">
        <v>9213</v>
      </c>
      <c r="H22" s="12">
        <v>228079</v>
      </c>
      <c r="I22" s="12">
        <v>63216</v>
      </c>
      <c r="J22" s="12">
        <v>74191</v>
      </c>
      <c r="K22" s="12">
        <v>9.9999999983992893E-3</v>
      </c>
      <c r="L22" s="10">
        <v>22540</v>
      </c>
      <c r="M22" s="11">
        <f t="shared" si="0"/>
        <v>4758611.01</v>
      </c>
      <c r="O22" s="19"/>
    </row>
    <row r="23" spans="1:15" ht="18.75" customHeight="1" x14ac:dyDescent="0.25">
      <c r="A23" s="6" t="s">
        <v>23</v>
      </c>
      <c r="B23" s="12">
        <v>3079657</v>
      </c>
      <c r="C23" s="12">
        <v>808768</v>
      </c>
      <c r="D23" s="12">
        <v>56125</v>
      </c>
      <c r="E23" s="12">
        <v>41753</v>
      </c>
      <c r="F23" s="12">
        <v>72896</v>
      </c>
      <c r="G23" s="12">
        <v>8576</v>
      </c>
      <c r="H23" s="12">
        <v>209749</v>
      </c>
      <c r="I23" s="12">
        <v>36554</v>
      </c>
      <c r="J23" s="12">
        <v>42900</v>
      </c>
      <c r="K23" s="12">
        <v>0</v>
      </c>
      <c r="L23" s="10">
        <v>20728</v>
      </c>
      <c r="M23" s="11">
        <f t="shared" si="0"/>
        <v>4377706</v>
      </c>
      <c r="O23" s="19"/>
    </row>
    <row r="24" spans="1:15" ht="18.75" customHeight="1" x14ac:dyDescent="0.25">
      <c r="A24" s="6" t="s">
        <v>24</v>
      </c>
      <c r="B24" s="12">
        <v>3238092</v>
      </c>
      <c r="C24" s="12">
        <v>850376</v>
      </c>
      <c r="D24" s="12">
        <v>59012</v>
      </c>
      <c r="E24" s="12">
        <v>43901</v>
      </c>
      <c r="F24" s="12">
        <v>76638</v>
      </c>
      <c r="G24" s="12">
        <v>9017</v>
      </c>
      <c r="H24" s="12">
        <v>220515</v>
      </c>
      <c r="I24" s="12">
        <v>59839</v>
      </c>
      <c r="J24" s="12">
        <v>70227</v>
      </c>
      <c r="K24" s="12">
        <v>1.0000000009313226E-2</v>
      </c>
      <c r="L24" s="10">
        <v>21792</v>
      </c>
      <c r="M24" s="11">
        <f t="shared" si="0"/>
        <v>4649409.01</v>
      </c>
      <c r="O24" s="19"/>
    </row>
    <row r="25" spans="1:15" ht="18.75" customHeight="1" x14ac:dyDescent="0.25">
      <c r="A25" s="6" t="s">
        <v>25</v>
      </c>
      <c r="B25" s="12">
        <v>3497801</v>
      </c>
      <c r="C25" s="12">
        <v>918580</v>
      </c>
      <c r="D25" s="12">
        <v>63746</v>
      </c>
      <c r="E25" s="12">
        <v>47422</v>
      </c>
      <c r="F25" s="12">
        <v>83241</v>
      </c>
      <c r="G25" s="12">
        <v>9741</v>
      </c>
      <c r="H25" s="12">
        <v>239514</v>
      </c>
      <c r="I25" s="12">
        <v>72778</v>
      </c>
      <c r="J25" s="12">
        <v>85413</v>
      </c>
      <c r="K25" s="12">
        <v>409083</v>
      </c>
      <c r="L25" s="10">
        <v>23670</v>
      </c>
      <c r="M25" s="11">
        <f t="shared" si="0"/>
        <v>5450989</v>
      </c>
      <c r="O25" s="19"/>
    </row>
    <row r="26" spans="1:15" ht="18.75" customHeight="1" x14ac:dyDescent="0.25">
      <c r="A26" s="6" t="s">
        <v>26</v>
      </c>
      <c r="B26" s="12">
        <v>4533901</v>
      </c>
      <c r="C26" s="12">
        <v>1190676</v>
      </c>
      <c r="D26" s="12">
        <v>82628</v>
      </c>
      <c r="E26" s="12">
        <v>61469</v>
      </c>
      <c r="F26" s="12">
        <v>107998</v>
      </c>
      <c r="G26" s="12">
        <v>12626</v>
      </c>
      <c r="H26" s="12">
        <v>310751</v>
      </c>
      <c r="I26" s="12">
        <v>151539</v>
      </c>
      <c r="J26" s="12">
        <v>177848</v>
      </c>
      <c r="K26" s="12">
        <v>217222</v>
      </c>
      <c r="L26" s="10">
        <v>30710</v>
      </c>
      <c r="M26" s="11">
        <f t="shared" si="0"/>
        <v>6877368</v>
      </c>
      <c r="O26" s="19"/>
    </row>
    <row r="27" spans="1:15" ht="18.75" customHeight="1" x14ac:dyDescent="0.25">
      <c r="A27" s="6" t="s">
        <v>27</v>
      </c>
      <c r="B27" s="12">
        <v>11111142</v>
      </c>
      <c r="C27" s="12">
        <v>2917967</v>
      </c>
      <c r="D27" s="12">
        <v>202495</v>
      </c>
      <c r="E27" s="12">
        <v>150641</v>
      </c>
      <c r="F27" s="12">
        <v>254809</v>
      </c>
      <c r="G27" s="12">
        <v>30942</v>
      </c>
      <c r="H27" s="12">
        <v>733180</v>
      </c>
      <c r="I27" s="12">
        <v>462982</v>
      </c>
      <c r="J27" s="12">
        <v>543361</v>
      </c>
      <c r="K27" s="12">
        <v>1051999</v>
      </c>
      <c r="L27" s="10">
        <v>72456</v>
      </c>
      <c r="M27" s="11">
        <f t="shared" si="0"/>
        <v>17531974</v>
      </c>
      <c r="O27" s="19"/>
    </row>
    <row r="28" spans="1:15" ht="18.75" customHeight="1" x14ac:dyDescent="0.25">
      <c r="A28" s="6" t="s">
        <v>28</v>
      </c>
      <c r="B28" s="12">
        <v>3340271</v>
      </c>
      <c r="C28" s="12">
        <v>877210</v>
      </c>
      <c r="D28" s="12">
        <v>60875</v>
      </c>
      <c r="E28" s="12">
        <v>45286</v>
      </c>
      <c r="F28" s="12">
        <v>79546</v>
      </c>
      <c r="G28" s="12">
        <v>9302</v>
      </c>
      <c r="H28" s="12">
        <v>228884</v>
      </c>
      <c r="I28" s="12">
        <v>62762</v>
      </c>
      <c r="J28" s="12">
        <v>73658</v>
      </c>
      <c r="K28" s="12">
        <v>279940</v>
      </c>
      <c r="L28" s="10">
        <v>22619</v>
      </c>
      <c r="M28" s="11">
        <f t="shared" si="0"/>
        <v>5080353</v>
      </c>
      <c r="O28" s="19"/>
    </row>
    <row r="29" spans="1:15" ht="18.75" customHeight="1" x14ac:dyDescent="0.25">
      <c r="A29" s="6" t="s">
        <v>29</v>
      </c>
      <c r="B29" s="12">
        <v>4047665</v>
      </c>
      <c r="C29" s="12">
        <v>1062983</v>
      </c>
      <c r="D29" s="12">
        <v>73766</v>
      </c>
      <c r="E29" s="12">
        <v>54877</v>
      </c>
      <c r="F29" s="12">
        <v>94910</v>
      </c>
      <c r="G29" s="12">
        <v>11272</v>
      </c>
      <c r="H29" s="12">
        <v>273092</v>
      </c>
      <c r="I29" s="12">
        <v>106492</v>
      </c>
      <c r="J29" s="12">
        <v>124980</v>
      </c>
      <c r="K29" s="12">
        <v>0</v>
      </c>
      <c r="L29" s="10">
        <v>26988</v>
      </c>
      <c r="M29" s="11">
        <f t="shared" si="0"/>
        <v>5877025</v>
      </c>
      <c r="O29" s="19"/>
    </row>
    <row r="30" spans="1:15" ht="18.75" customHeight="1" x14ac:dyDescent="0.25">
      <c r="A30" s="6" t="s">
        <v>30</v>
      </c>
      <c r="B30" s="12">
        <v>5793002</v>
      </c>
      <c r="C30" s="12">
        <v>1521337</v>
      </c>
      <c r="D30" s="12">
        <v>105574</v>
      </c>
      <c r="E30" s="12">
        <v>78539</v>
      </c>
      <c r="F30" s="12">
        <v>137736</v>
      </c>
      <c r="G30" s="12">
        <v>16132</v>
      </c>
      <c r="H30" s="12">
        <v>396316</v>
      </c>
      <c r="I30" s="12">
        <v>208223</v>
      </c>
      <c r="J30" s="12">
        <v>244373</v>
      </c>
      <c r="K30" s="12">
        <v>1.0000000009313226E-2</v>
      </c>
      <c r="L30" s="10">
        <v>39165</v>
      </c>
      <c r="M30" s="11">
        <f t="shared" si="0"/>
        <v>8540397.0099999998</v>
      </c>
      <c r="O30" s="19"/>
    </row>
    <row r="31" spans="1:15" ht="18.75" customHeight="1" x14ac:dyDescent="0.25">
      <c r="A31" s="6" t="s">
        <v>31</v>
      </c>
      <c r="B31" s="12">
        <v>3022465</v>
      </c>
      <c r="C31" s="12">
        <v>793749</v>
      </c>
      <c r="D31" s="12">
        <v>55083</v>
      </c>
      <c r="E31" s="12">
        <v>40978</v>
      </c>
      <c r="F31" s="12">
        <v>71486</v>
      </c>
      <c r="G31" s="12">
        <v>8417</v>
      </c>
      <c r="H31" s="12">
        <v>205693</v>
      </c>
      <c r="I31" s="12">
        <v>28844</v>
      </c>
      <c r="J31" s="12">
        <v>33852</v>
      </c>
      <c r="K31" s="12">
        <v>0</v>
      </c>
      <c r="L31" s="10">
        <v>20327</v>
      </c>
      <c r="M31" s="11">
        <f t="shared" si="0"/>
        <v>4280894</v>
      </c>
      <c r="O31" s="19"/>
    </row>
    <row r="32" spans="1:15" ht="18.75" customHeight="1" x14ac:dyDescent="0.25">
      <c r="A32" s="6" t="s">
        <v>32</v>
      </c>
      <c r="B32" s="12">
        <v>3216368</v>
      </c>
      <c r="C32" s="12">
        <v>844671</v>
      </c>
      <c r="D32" s="12">
        <v>58617</v>
      </c>
      <c r="E32" s="12">
        <v>43606</v>
      </c>
      <c r="F32" s="12">
        <v>76338</v>
      </c>
      <c r="G32" s="12">
        <v>8957</v>
      </c>
      <c r="H32" s="12">
        <v>219651</v>
      </c>
      <c r="I32" s="12">
        <v>56245</v>
      </c>
      <c r="J32" s="12">
        <v>66010</v>
      </c>
      <c r="K32" s="12">
        <v>0</v>
      </c>
      <c r="L32" s="10">
        <v>21707</v>
      </c>
      <c r="M32" s="11">
        <f t="shared" si="0"/>
        <v>4612170</v>
      </c>
      <c r="O32" s="19"/>
    </row>
    <row r="33" spans="1:15" ht="18.75" customHeight="1" x14ac:dyDescent="0.25">
      <c r="A33" s="6" t="s">
        <v>33</v>
      </c>
      <c r="B33" s="12">
        <v>3316455</v>
      </c>
      <c r="C33" s="12">
        <v>870955</v>
      </c>
      <c r="D33" s="12">
        <v>60441</v>
      </c>
      <c r="E33" s="12">
        <v>44963</v>
      </c>
      <c r="F33" s="12">
        <v>77906</v>
      </c>
      <c r="G33" s="12">
        <v>9236</v>
      </c>
      <c r="H33" s="12">
        <v>224164</v>
      </c>
      <c r="I33" s="12">
        <v>30078</v>
      </c>
      <c r="J33" s="12">
        <v>35300</v>
      </c>
      <c r="K33" s="12">
        <v>291564</v>
      </c>
      <c r="L33" s="10">
        <v>22153</v>
      </c>
      <c r="M33" s="11">
        <f t="shared" si="0"/>
        <v>4983215</v>
      </c>
      <c r="O33" s="19"/>
    </row>
    <row r="34" spans="1:15" ht="18.75" customHeight="1" x14ac:dyDescent="0.25">
      <c r="A34" s="6" t="s">
        <v>34</v>
      </c>
      <c r="B34" s="12">
        <v>5447382</v>
      </c>
      <c r="C34" s="12">
        <v>1430571</v>
      </c>
      <c r="D34" s="12">
        <v>99276</v>
      </c>
      <c r="E34" s="12">
        <v>73854</v>
      </c>
      <c r="F34" s="12">
        <v>129842</v>
      </c>
      <c r="G34" s="12">
        <v>15170</v>
      </c>
      <c r="H34" s="12">
        <v>373603</v>
      </c>
      <c r="I34" s="12">
        <v>198423</v>
      </c>
      <c r="J34" s="12">
        <v>232872</v>
      </c>
      <c r="K34" s="12">
        <v>0</v>
      </c>
      <c r="L34" s="10">
        <v>36921</v>
      </c>
      <c r="M34" s="11">
        <f t="shared" si="0"/>
        <v>8037914</v>
      </c>
      <c r="O34" s="19"/>
    </row>
    <row r="35" spans="1:15" ht="18.75" customHeight="1" x14ac:dyDescent="0.25">
      <c r="A35" s="6" t="s">
        <v>35</v>
      </c>
      <c r="B35" s="12">
        <v>4165795</v>
      </c>
      <c r="C35" s="12">
        <v>1094006</v>
      </c>
      <c r="D35" s="12">
        <v>75919</v>
      </c>
      <c r="E35" s="12">
        <v>56478</v>
      </c>
      <c r="F35" s="12">
        <v>100093</v>
      </c>
      <c r="G35" s="12">
        <v>11601</v>
      </c>
      <c r="H35" s="12">
        <v>288005</v>
      </c>
      <c r="I35" s="12">
        <v>127951</v>
      </c>
      <c r="J35" s="12">
        <v>150165</v>
      </c>
      <c r="K35" s="12">
        <v>369473</v>
      </c>
      <c r="L35" s="10">
        <v>28462</v>
      </c>
      <c r="M35" s="11">
        <f t="shared" si="0"/>
        <v>6467948</v>
      </c>
      <c r="O35" s="19"/>
    </row>
    <row r="36" spans="1:15" ht="18.75" customHeight="1" x14ac:dyDescent="0.25">
      <c r="A36" s="6" t="s">
        <v>36</v>
      </c>
      <c r="B36" s="12">
        <v>3615228</v>
      </c>
      <c r="C36" s="12">
        <v>949418</v>
      </c>
      <c r="D36" s="12">
        <v>65886</v>
      </c>
      <c r="E36" s="12">
        <v>49014</v>
      </c>
      <c r="F36" s="12">
        <v>85847</v>
      </c>
      <c r="G36" s="12">
        <v>10068</v>
      </c>
      <c r="H36" s="12">
        <v>247013</v>
      </c>
      <c r="I36" s="12">
        <v>73494</v>
      </c>
      <c r="J36" s="12">
        <v>86253</v>
      </c>
      <c r="K36" s="12">
        <v>1945</v>
      </c>
      <c r="L36" s="10">
        <v>24411</v>
      </c>
      <c r="M36" s="11">
        <f t="shared" si="0"/>
        <v>5208577</v>
      </c>
      <c r="O36" s="19"/>
    </row>
    <row r="37" spans="1:15" ht="18.75" customHeight="1" x14ac:dyDescent="0.25">
      <c r="A37" s="6" t="s">
        <v>37</v>
      </c>
      <c r="B37" s="12">
        <v>3489279</v>
      </c>
      <c r="C37" s="12">
        <v>916341</v>
      </c>
      <c r="D37" s="12">
        <v>63590</v>
      </c>
      <c r="E37" s="12">
        <v>47306</v>
      </c>
      <c r="F37" s="12">
        <v>82906</v>
      </c>
      <c r="G37" s="12">
        <v>9717</v>
      </c>
      <c r="H37" s="12">
        <v>238550</v>
      </c>
      <c r="I37" s="12">
        <v>48281</v>
      </c>
      <c r="J37" s="12">
        <v>56664</v>
      </c>
      <c r="K37" s="12">
        <v>241658</v>
      </c>
      <c r="L37" s="10">
        <v>23574</v>
      </c>
      <c r="M37" s="11">
        <f t="shared" si="0"/>
        <v>5217866</v>
      </c>
      <c r="O37" s="19"/>
    </row>
    <row r="38" spans="1:15" ht="18.75" customHeight="1" x14ac:dyDescent="0.25">
      <c r="A38" s="6" t="s">
        <v>38</v>
      </c>
      <c r="B38" s="12">
        <v>7277313</v>
      </c>
      <c r="C38" s="12">
        <v>1911141</v>
      </c>
      <c r="D38" s="12">
        <v>132625</v>
      </c>
      <c r="E38" s="12">
        <v>98663</v>
      </c>
      <c r="F38" s="12">
        <v>176677</v>
      </c>
      <c r="G38" s="12">
        <v>20266</v>
      </c>
      <c r="H38" s="12">
        <v>508364</v>
      </c>
      <c r="I38" s="12">
        <v>278476</v>
      </c>
      <c r="J38" s="12">
        <v>326822</v>
      </c>
      <c r="K38" s="12">
        <v>657230</v>
      </c>
      <c r="L38" s="10">
        <v>50238</v>
      </c>
      <c r="M38" s="11">
        <f t="shared" si="0"/>
        <v>11437815</v>
      </c>
      <c r="O38" s="19"/>
    </row>
    <row r="39" spans="1:15" ht="18.75" customHeight="1" x14ac:dyDescent="0.25">
      <c r="A39" s="6" t="s">
        <v>50</v>
      </c>
      <c r="B39" s="12">
        <v>4081786</v>
      </c>
      <c r="C39" s="12">
        <v>1071944</v>
      </c>
      <c r="D39" s="12">
        <v>74388</v>
      </c>
      <c r="E39" s="12">
        <v>55339</v>
      </c>
      <c r="F39" s="12">
        <v>99304</v>
      </c>
      <c r="G39" s="12">
        <v>11367</v>
      </c>
      <c r="H39" s="12">
        <v>285735</v>
      </c>
      <c r="I39" s="12">
        <v>105291</v>
      </c>
      <c r="J39" s="12">
        <v>123571</v>
      </c>
      <c r="K39" s="12">
        <v>957767</v>
      </c>
      <c r="L39" s="10">
        <v>28237</v>
      </c>
      <c r="M39" s="11">
        <f t="shared" si="0"/>
        <v>6894729</v>
      </c>
      <c r="O39" s="19"/>
    </row>
    <row r="40" spans="1:15" ht="18.75" customHeight="1" x14ac:dyDescent="0.25">
      <c r="A40" s="6" t="s">
        <v>39</v>
      </c>
      <c r="B40" s="12">
        <v>10160051</v>
      </c>
      <c r="C40" s="12">
        <v>2668195</v>
      </c>
      <c r="D40" s="12">
        <v>185161</v>
      </c>
      <c r="E40" s="12">
        <v>137746</v>
      </c>
      <c r="F40" s="12">
        <v>243473</v>
      </c>
      <c r="G40" s="12">
        <v>28294</v>
      </c>
      <c r="H40" s="12">
        <v>700562</v>
      </c>
      <c r="I40" s="12">
        <v>400565</v>
      </c>
      <c r="J40" s="12">
        <v>470107</v>
      </c>
      <c r="K40" s="12">
        <v>2350274</v>
      </c>
      <c r="L40" s="10">
        <v>69232</v>
      </c>
      <c r="M40" s="11">
        <f t="shared" si="0"/>
        <v>17413660</v>
      </c>
      <c r="O40" s="19"/>
    </row>
    <row r="41" spans="1:15" ht="18.75" customHeight="1" x14ac:dyDescent="0.25">
      <c r="A41" s="6" t="s">
        <v>40</v>
      </c>
      <c r="B41" s="12">
        <v>6039242</v>
      </c>
      <c r="C41" s="12">
        <v>1586003</v>
      </c>
      <c r="D41" s="12">
        <v>110062</v>
      </c>
      <c r="E41" s="12">
        <v>81878</v>
      </c>
      <c r="F41" s="12">
        <v>143353</v>
      </c>
      <c r="G41" s="12">
        <v>16818</v>
      </c>
      <c r="H41" s="12">
        <v>412478</v>
      </c>
      <c r="I41" s="12">
        <v>212374</v>
      </c>
      <c r="J41" s="12">
        <v>249244</v>
      </c>
      <c r="K41" s="12">
        <v>176820</v>
      </c>
      <c r="L41" s="10">
        <v>40763</v>
      </c>
      <c r="M41" s="11">
        <f t="shared" si="0"/>
        <v>9069035</v>
      </c>
      <c r="O41" s="19"/>
    </row>
    <row r="42" spans="1:15" ht="18.75" customHeight="1" x14ac:dyDescent="0.25">
      <c r="A42" s="6" t="s">
        <v>41</v>
      </c>
      <c r="B42" s="12">
        <v>4056700</v>
      </c>
      <c r="C42" s="12">
        <v>1065356</v>
      </c>
      <c r="D42" s="12">
        <v>73931</v>
      </c>
      <c r="E42" s="12">
        <v>54999</v>
      </c>
      <c r="F42" s="12">
        <v>96313</v>
      </c>
      <c r="G42" s="12">
        <v>11297</v>
      </c>
      <c r="H42" s="12">
        <v>277129</v>
      </c>
      <c r="I42" s="12">
        <v>136680</v>
      </c>
      <c r="J42" s="12">
        <v>160409</v>
      </c>
      <c r="K42" s="12">
        <v>0</v>
      </c>
      <c r="L42" s="10">
        <v>27387</v>
      </c>
      <c r="M42" s="11">
        <f t="shared" si="0"/>
        <v>5960201</v>
      </c>
      <c r="O42" s="19"/>
    </row>
    <row r="43" spans="1:15" ht="18.75" customHeight="1" x14ac:dyDescent="0.25">
      <c r="A43" s="6" t="s">
        <v>58</v>
      </c>
      <c r="B43" s="12">
        <v>3020260</v>
      </c>
      <c r="C43" s="12">
        <v>793170</v>
      </c>
      <c r="D43" s="12">
        <v>55043</v>
      </c>
      <c r="E43" s="12">
        <v>40948</v>
      </c>
      <c r="F43" s="12">
        <v>71558</v>
      </c>
      <c r="G43" s="12">
        <v>8411</v>
      </c>
      <c r="H43" s="12">
        <v>205898</v>
      </c>
      <c r="I43" s="12">
        <v>37735</v>
      </c>
      <c r="J43" s="12">
        <v>44286</v>
      </c>
      <c r="K43" s="12">
        <v>1968320</v>
      </c>
      <c r="L43" s="10">
        <v>20348</v>
      </c>
      <c r="M43" s="11">
        <f t="shared" si="0"/>
        <v>6265977</v>
      </c>
      <c r="O43" s="19"/>
    </row>
    <row r="44" spans="1:15" ht="18.75" customHeight="1" thickBot="1" x14ac:dyDescent="0.3">
      <c r="A44" s="7" t="s">
        <v>42</v>
      </c>
      <c r="B44" s="13">
        <f>SUM(B8:B43)</f>
        <v>218321172</v>
      </c>
      <c r="C44" s="13">
        <f t="shared" ref="C44:M44" si="1">SUM(C8:C43)</f>
        <v>57334700</v>
      </c>
      <c r="D44" s="13">
        <f t="shared" si="1"/>
        <v>3978787</v>
      </c>
      <c r="E44" s="13">
        <f t="shared" si="1"/>
        <v>2959920</v>
      </c>
      <c r="F44" s="13">
        <f t="shared" si="1"/>
        <v>5265245</v>
      </c>
      <c r="G44" s="13">
        <f t="shared" si="1"/>
        <v>607981</v>
      </c>
      <c r="H44" s="13">
        <f t="shared" si="1"/>
        <v>15150044</v>
      </c>
      <c r="I44" s="13">
        <f t="shared" si="1"/>
        <v>7465701</v>
      </c>
      <c r="J44" s="13">
        <f>SUM(J8:J43)</f>
        <v>8761825</v>
      </c>
      <c r="K44" s="13">
        <f t="shared" si="1"/>
        <v>20547895.049999997</v>
      </c>
      <c r="L44" s="13">
        <f t="shared" si="1"/>
        <v>1497188</v>
      </c>
      <c r="M44" s="14">
        <f t="shared" si="1"/>
        <v>341890458.04999995</v>
      </c>
    </row>
    <row r="45" spans="1:15" ht="18.75" customHeight="1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</row>
    <row r="49" spans="11:13" x14ac:dyDescent="0.25">
      <c r="K49" s="20"/>
      <c r="L49" s="20"/>
      <c r="M49" s="21"/>
    </row>
  </sheetData>
  <mergeCells count="13">
    <mergeCell ref="J6:J7"/>
    <mergeCell ref="M6:M7"/>
    <mergeCell ref="A6:A7"/>
    <mergeCell ref="B6:B7"/>
    <mergeCell ref="C6:C7"/>
    <mergeCell ref="D6:D7"/>
    <mergeCell ref="E6:E7"/>
    <mergeCell ref="F6:F7"/>
    <mergeCell ref="L6:L7"/>
    <mergeCell ref="K6:K7"/>
    <mergeCell ref="I6:I7"/>
    <mergeCell ref="H6:H7"/>
    <mergeCell ref="G6:G7"/>
  </mergeCells>
  <pageMargins left="0.23622047244094491" right="0.23622047244094491" top="0.74803149606299213" bottom="0.74803149606299213" header="0.31496062992125984" footer="0.31496062992125984"/>
  <pageSetup paperSize="14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zoomScale="90" zoomScaleNormal="90" workbookViewId="0"/>
  </sheetViews>
  <sheetFormatPr baseColWidth="10" defaultRowHeight="15" x14ac:dyDescent="0.25"/>
  <cols>
    <col min="1" max="1" width="27.42578125" customWidth="1"/>
    <col min="2" max="5" width="21.140625" customWidth="1"/>
    <col min="6" max="7" width="23.42578125" customWidth="1"/>
    <col min="8" max="8" width="19.140625" customWidth="1"/>
    <col min="9" max="10" width="26.7109375" customWidth="1"/>
    <col min="11" max="11" width="23.5703125" customWidth="1"/>
    <col min="12" max="12" width="24" customWidth="1"/>
    <col min="13" max="13" width="27" customWidth="1"/>
  </cols>
  <sheetData>
    <row r="1" spans="1:13" ht="18.75" x14ac:dyDescent="0.3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26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5">
      <c r="A6" s="24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44</v>
      </c>
      <c r="I6" s="22" t="s">
        <v>52</v>
      </c>
      <c r="J6" s="22" t="s">
        <v>60</v>
      </c>
      <c r="K6" s="22" t="s">
        <v>46</v>
      </c>
      <c r="L6" s="22" t="s">
        <v>57</v>
      </c>
      <c r="M6" s="24" t="s">
        <v>9</v>
      </c>
    </row>
    <row r="7" spans="1:13" s="1" customFormat="1" ht="44.25" customHeight="1" x14ac:dyDescent="0.25">
      <c r="A7" s="25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5"/>
    </row>
    <row r="8" spans="1:13" ht="18.75" customHeight="1" x14ac:dyDescent="0.25">
      <c r="A8" s="6" t="s">
        <v>10</v>
      </c>
      <c r="B8" s="9">
        <v>3576712</v>
      </c>
      <c r="C8" s="9">
        <v>925417</v>
      </c>
      <c r="D8" s="9">
        <v>73316</v>
      </c>
      <c r="E8" s="9">
        <v>43875</v>
      </c>
      <c r="F8" s="9">
        <v>81445</v>
      </c>
      <c r="G8" s="9">
        <v>9460</v>
      </c>
      <c r="H8" s="10">
        <v>0</v>
      </c>
      <c r="I8" s="9">
        <v>57319</v>
      </c>
      <c r="J8" s="10">
        <v>71352</v>
      </c>
      <c r="K8" s="10">
        <v>1.0000000009313226E-2</v>
      </c>
      <c r="L8" s="10">
        <v>24082</v>
      </c>
      <c r="M8" s="17">
        <f t="shared" ref="M8:M43" si="0">SUM(B8:L8)</f>
        <v>4862978.01</v>
      </c>
    </row>
    <row r="9" spans="1:13" ht="18.75" customHeight="1" x14ac:dyDescent="0.25">
      <c r="A9" s="6" t="s">
        <v>11</v>
      </c>
      <c r="B9" s="12">
        <v>4812489</v>
      </c>
      <c r="C9" s="12">
        <v>1245155</v>
      </c>
      <c r="D9" s="12">
        <v>98646</v>
      </c>
      <c r="E9" s="12">
        <v>59035</v>
      </c>
      <c r="F9" s="12">
        <v>110619</v>
      </c>
      <c r="G9" s="12">
        <v>12729</v>
      </c>
      <c r="H9" s="10">
        <v>0</v>
      </c>
      <c r="I9" s="12">
        <v>82184</v>
      </c>
      <c r="J9" s="10">
        <v>102304</v>
      </c>
      <c r="K9" s="10">
        <v>149607</v>
      </c>
      <c r="L9" s="10">
        <v>32708</v>
      </c>
      <c r="M9" s="17">
        <f t="shared" si="0"/>
        <v>6705476</v>
      </c>
    </row>
    <row r="10" spans="1:13" ht="18.75" customHeight="1" x14ac:dyDescent="0.25">
      <c r="A10" s="6" t="s">
        <v>12</v>
      </c>
      <c r="B10" s="12">
        <v>5007150</v>
      </c>
      <c r="C10" s="12">
        <v>1295520</v>
      </c>
      <c r="D10" s="12">
        <v>102637</v>
      </c>
      <c r="E10" s="12">
        <v>61423</v>
      </c>
      <c r="F10" s="12">
        <v>113885</v>
      </c>
      <c r="G10" s="12">
        <v>13243</v>
      </c>
      <c r="H10" s="10">
        <v>0</v>
      </c>
      <c r="I10" s="12">
        <v>127594</v>
      </c>
      <c r="J10" s="10">
        <v>158833</v>
      </c>
      <c r="K10" s="10">
        <v>264092</v>
      </c>
      <c r="L10" s="10">
        <v>33673</v>
      </c>
      <c r="M10" s="17">
        <f t="shared" si="0"/>
        <v>7178050</v>
      </c>
    </row>
    <row r="11" spans="1:13" ht="18.75" customHeight="1" x14ac:dyDescent="0.25">
      <c r="A11" s="6" t="s">
        <v>13</v>
      </c>
      <c r="B11" s="12">
        <v>8438812</v>
      </c>
      <c r="C11" s="12">
        <v>2183408</v>
      </c>
      <c r="D11" s="12">
        <v>172979</v>
      </c>
      <c r="E11" s="12">
        <v>103519</v>
      </c>
      <c r="F11" s="12">
        <v>196589</v>
      </c>
      <c r="G11" s="12">
        <v>22320</v>
      </c>
      <c r="H11" s="10">
        <v>0</v>
      </c>
      <c r="I11" s="12">
        <v>292599</v>
      </c>
      <c r="J11" s="10">
        <v>364237</v>
      </c>
      <c r="K11" s="10">
        <v>570691</v>
      </c>
      <c r="L11" s="10">
        <v>58127</v>
      </c>
      <c r="M11" s="17">
        <f t="shared" si="0"/>
        <v>12403281</v>
      </c>
    </row>
    <row r="12" spans="1:13" ht="18.75" customHeight="1" x14ac:dyDescent="0.25">
      <c r="A12" s="6" t="s">
        <v>48</v>
      </c>
      <c r="B12" s="12">
        <v>3516044</v>
      </c>
      <c r="C12" s="12">
        <v>909720</v>
      </c>
      <c r="D12" s="12">
        <v>72072</v>
      </c>
      <c r="E12" s="12">
        <v>43131</v>
      </c>
      <c r="F12" s="12">
        <v>79061</v>
      </c>
      <c r="G12" s="12">
        <v>9300</v>
      </c>
      <c r="H12" s="10">
        <v>0</v>
      </c>
      <c r="I12" s="12">
        <v>36959</v>
      </c>
      <c r="J12" s="10">
        <v>46007</v>
      </c>
      <c r="K12" s="10">
        <v>81541</v>
      </c>
      <c r="L12" s="10">
        <v>23377</v>
      </c>
      <c r="M12" s="17">
        <f t="shared" si="0"/>
        <v>4817212</v>
      </c>
    </row>
    <row r="13" spans="1:13" ht="18.75" customHeight="1" x14ac:dyDescent="0.25">
      <c r="A13" s="6" t="s">
        <v>14</v>
      </c>
      <c r="B13" s="12">
        <v>3339078</v>
      </c>
      <c r="C13" s="12">
        <v>863933</v>
      </c>
      <c r="D13" s="12">
        <v>68444</v>
      </c>
      <c r="E13" s="12">
        <v>40960</v>
      </c>
      <c r="F13" s="12">
        <v>75089</v>
      </c>
      <c r="G13" s="12">
        <v>8832</v>
      </c>
      <c r="H13" s="10">
        <v>0</v>
      </c>
      <c r="I13" s="12">
        <v>34265</v>
      </c>
      <c r="J13" s="10">
        <v>42654</v>
      </c>
      <c r="K13" s="10">
        <v>432941</v>
      </c>
      <c r="L13" s="10">
        <v>22202</v>
      </c>
      <c r="M13" s="17">
        <f t="shared" si="0"/>
        <v>4928398</v>
      </c>
    </row>
    <row r="14" spans="1:13" ht="18.75" customHeight="1" x14ac:dyDescent="0.25">
      <c r="A14" s="6" t="s">
        <v>15</v>
      </c>
      <c r="B14" s="12">
        <v>15743604</v>
      </c>
      <c r="C14" s="12">
        <v>4073407</v>
      </c>
      <c r="D14" s="12">
        <v>322713</v>
      </c>
      <c r="E14" s="12">
        <v>193126</v>
      </c>
      <c r="F14" s="12">
        <v>359029</v>
      </c>
      <c r="G14" s="12">
        <v>41640</v>
      </c>
      <c r="H14" s="10">
        <v>0</v>
      </c>
      <c r="I14" s="12">
        <v>609464</v>
      </c>
      <c r="J14" s="10">
        <v>758680</v>
      </c>
      <c r="K14" s="10">
        <v>712050</v>
      </c>
      <c r="L14" s="10">
        <v>106157</v>
      </c>
      <c r="M14" s="17">
        <f t="shared" si="0"/>
        <v>22919870</v>
      </c>
    </row>
    <row r="15" spans="1:13" ht="18.75" customHeight="1" x14ac:dyDescent="0.25">
      <c r="A15" s="6" t="s">
        <v>16</v>
      </c>
      <c r="B15" s="12">
        <v>32767349</v>
      </c>
      <c r="C15" s="12">
        <v>8478029</v>
      </c>
      <c r="D15" s="12">
        <v>671666</v>
      </c>
      <c r="E15" s="12">
        <v>401956</v>
      </c>
      <c r="F15" s="12">
        <v>771413</v>
      </c>
      <c r="G15" s="12">
        <v>86667</v>
      </c>
      <c r="H15" s="10">
        <v>0</v>
      </c>
      <c r="I15" s="12">
        <v>1232739</v>
      </c>
      <c r="J15" s="10">
        <v>1534550</v>
      </c>
      <c r="K15" s="10">
        <v>671373</v>
      </c>
      <c r="L15" s="10">
        <v>228090</v>
      </c>
      <c r="M15" s="17">
        <f t="shared" si="0"/>
        <v>46843832</v>
      </c>
    </row>
    <row r="16" spans="1:13" ht="18.75" customHeight="1" x14ac:dyDescent="0.25">
      <c r="A16" s="6" t="s">
        <v>17</v>
      </c>
      <c r="B16" s="12">
        <v>10010869</v>
      </c>
      <c r="C16" s="12">
        <v>2590153</v>
      </c>
      <c r="D16" s="12">
        <v>205203</v>
      </c>
      <c r="E16" s="12">
        <v>122803</v>
      </c>
      <c r="F16" s="12">
        <v>231570</v>
      </c>
      <c r="G16" s="12">
        <v>26478</v>
      </c>
      <c r="H16" s="10">
        <v>0</v>
      </c>
      <c r="I16" s="12">
        <v>348684</v>
      </c>
      <c r="J16" s="10">
        <v>434052</v>
      </c>
      <c r="K16" s="10">
        <v>488176</v>
      </c>
      <c r="L16" s="10">
        <v>68470</v>
      </c>
      <c r="M16" s="17">
        <f t="shared" si="0"/>
        <v>14526458</v>
      </c>
    </row>
    <row r="17" spans="1:13" ht="18.75" customHeight="1" x14ac:dyDescent="0.25">
      <c r="A17" s="6" t="s">
        <v>49</v>
      </c>
      <c r="B17" s="12">
        <v>3208549</v>
      </c>
      <c r="C17" s="12">
        <v>830161</v>
      </c>
      <c r="D17" s="12">
        <v>65769</v>
      </c>
      <c r="E17" s="12">
        <v>39359</v>
      </c>
      <c r="F17" s="12">
        <v>72020</v>
      </c>
      <c r="G17" s="12">
        <v>8486</v>
      </c>
      <c r="H17" s="10">
        <v>0</v>
      </c>
      <c r="I17" s="12">
        <v>25585</v>
      </c>
      <c r="J17" s="10">
        <v>31848</v>
      </c>
      <c r="K17" s="10">
        <v>178548</v>
      </c>
      <c r="L17" s="10">
        <v>21295</v>
      </c>
      <c r="M17" s="17">
        <f t="shared" si="0"/>
        <v>4481620</v>
      </c>
    </row>
    <row r="18" spans="1:13" ht="18.75" customHeight="1" x14ac:dyDescent="0.25">
      <c r="A18" s="6" t="s">
        <v>18</v>
      </c>
      <c r="B18" s="12">
        <v>3870266</v>
      </c>
      <c r="C18" s="12">
        <v>1001370</v>
      </c>
      <c r="D18" s="12">
        <v>79333</v>
      </c>
      <c r="E18" s="12">
        <v>47476</v>
      </c>
      <c r="F18" s="12">
        <v>88087</v>
      </c>
      <c r="G18" s="12">
        <v>10236</v>
      </c>
      <c r="H18" s="10">
        <v>0</v>
      </c>
      <c r="I18" s="12">
        <v>79848</v>
      </c>
      <c r="J18" s="10">
        <v>99397</v>
      </c>
      <c r="K18" s="10">
        <v>0</v>
      </c>
      <c r="L18" s="10">
        <v>26046</v>
      </c>
      <c r="M18" s="17">
        <f t="shared" si="0"/>
        <v>5302059</v>
      </c>
    </row>
    <row r="19" spans="1:13" ht="18.75" customHeight="1" x14ac:dyDescent="0.25">
      <c r="A19" s="6" t="s">
        <v>19</v>
      </c>
      <c r="B19" s="12">
        <v>3596239</v>
      </c>
      <c r="C19" s="12">
        <v>930470</v>
      </c>
      <c r="D19" s="12">
        <v>73716</v>
      </c>
      <c r="E19" s="12">
        <v>44115</v>
      </c>
      <c r="F19" s="12">
        <v>81338</v>
      </c>
      <c r="G19" s="12">
        <v>9512</v>
      </c>
      <c r="H19" s="10">
        <v>0</v>
      </c>
      <c r="I19" s="12">
        <v>59937</v>
      </c>
      <c r="J19" s="10">
        <v>74612</v>
      </c>
      <c r="K19" s="10">
        <v>0</v>
      </c>
      <c r="L19" s="10">
        <v>24050</v>
      </c>
      <c r="M19" s="17">
        <f t="shared" si="0"/>
        <v>4893989</v>
      </c>
    </row>
    <row r="20" spans="1:13" ht="18.75" customHeight="1" x14ac:dyDescent="0.25">
      <c r="A20" s="6" t="s">
        <v>20</v>
      </c>
      <c r="B20" s="12">
        <v>17390086</v>
      </c>
      <c r="C20" s="12">
        <v>4499408</v>
      </c>
      <c r="D20" s="12">
        <v>356463</v>
      </c>
      <c r="E20" s="12">
        <v>213324</v>
      </c>
      <c r="F20" s="12">
        <v>421398</v>
      </c>
      <c r="G20" s="12">
        <v>45995</v>
      </c>
      <c r="H20" s="10">
        <v>0</v>
      </c>
      <c r="I20" s="12">
        <v>701442</v>
      </c>
      <c r="J20" s="10">
        <v>873176</v>
      </c>
      <c r="K20" s="10">
        <v>1426302</v>
      </c>
      <c r="L20" s="10">
        <v>124598</v>
      </c>
      <c r="M20" s="17">
        <f t="shared" si="0"/>
        <v>26052192</v>
      </c>
    </row>
    <row r="21" spans="1:13" ht="18.75" customHeight="1" x14ac:dyDescent="0.25">
      <c r="A21" s="6" t="s">
        <v>21</v>
      </c>
      <c r="B21" s="12">
        <v>6292402</v>
      </c>
      <c r="C21" s="12">
        <v>1628059</v>
      </c>
      <c r="D21" s="12">
        <v>128982</v>
      </c>
      <c r="E21" s="12">
        <v>77189</v>
      </c>
      <c r="F21" s="12">
        <v>141565</v>
      </c>
      <c r="G21" s="12">
        <v>16643</v>
      </c>
      <c r="H21" s="10">
        <v>0</v>
      </c>
      <c r="I21" s="12">
        <v>187877</v>
      </c>
      <c r="J21" s="10">
        <v>233875</v>
      </c>
      <c r="K21" s="10">
        <v>0</v>
      </c>
      <c r="L21" s="10">
        <v>41858</v>
      </c>
      <c r="M21" s="17">
        <f t="shared" si="0"/>
        <v>8748450</v>
      </c>
    </row>
    <row r="22" spans="1:13" ht="18.75" customHeight="1" x14ac:dyDescent="0.25">
      <c r="A22" s="6" t="s">
        <v>22</v>
      </c>
      <c r="B22" s="12">
        <v>3483142</v>
      </c>
      <c r="C22" s="12">
        <v>901208</v>
      </c>
      <c r="D22" s="12">
        <v>71398</v>
      </c>
      <c r="E22" s="12">
        <v>42728</v>
      </c>
      <c r="F22" s="12">
        <v>79267</v>
      </c>
      <c r="G22" s="12">
        <v>9213</v>
      </c>
      <c r="H22" s="10">
        <v>0</v>
      </c>
      <c r="I22" s="12">
        <v>54374</v>
      </c>
      <c r="J22" s="10">
        <v>67687</v>
      </c>
      <c r="K22" s="10">
        <v>115837</v>
      </c>
      <c r="L22" s="10">
        <v>23437</v>
      </c>
      <c r="M22" s="17">
        <f t="shared" si="0"/>
        <v>4848291</v>
      </c>
    </row>
    <row r="23" spans="1:13" ht="18.75" customHeight="1" x14ac:dyDescent="0.25">
      <c r="A23" s="6" t="s">
        <v>23</v>
      </c>
      <c r="B23" s="12">
        <v>3242531</v>
      </c>
      <c r="C23" s="12">
        <v>838953</v>
      </c>
      <c r="D23" s="12">
        <v>66465</v>
      </c>
      <c r="E23" s="12">
        <v>39776</v>
      </c>
      <c r="F23" s="12">
        <v>72896</v>
      </c>
      <c r="G23" s="12">
        <v>8576</v>
      </c>
      <c r="H23" s="10">
        <v>0</v>
      </c>
      <c r="I23" s="12">
        <v>31441</v>
      </c>
      <c r="J23" s="10">
        <v>39139</v>
      </c>
      <c r="K23" s="10">
        <v>73982</v>
      </c>
      <c r="L23" s="10">
        <v>21554</v>
      </c>
      <c r="M23" s="17">
        <f t="shared" si="0"/>
        <v>4435313</v>
      </c>
    </row>
    <row r="24" spans="1:13" ht="18.75" customHeight="1" x14ac:dyDescent="0.25">
      <c r="A24" s="6" t="s">
        <v>24</v>
      </c>
      <c r="B24" s="12">
        <v>3409345</v>
      </c>
      <c r="C24" s="12">
        <v>882114</v>
      </c>
      <c r="D24" s="12">
        <v>69885</v>
      </c>
      <c r="E24" s="12">
        <v>41822</v>
      </c>
      <c r="F24" s="12">
        <v>76638</v>
      </c>
      <c r="G24" s="12">
        <v>9017</v>
      </c>
      <c r="H24" s="10">
        <v>0</v>
      </c>
      <c r="I24" s="12">
        <v>51469</v>
      </c>
      <c r="J24" s="10">
        <v>64070</v>
      </c>
      <c r="K24" s="10">
        <v>0</v>
      </c>
      <c r="L24" s="10">
        <v>22660</v>
      </c>
      <c r="M24" s="17">
        <f t="shared" si="0"/>
        <v>4627020</v>
      </c>
    </row>
    <row r="25" spans="1:13" ht="18.75" customHeight="1" x14ac:dyDescent="0.25">
      <c r="A25" s="6" t="s">
        <v>25</v>
      </c>
      <c r="B25" s="12">
        <v>3682790</v>
      </c>
      <c r="C25" s="12">
        <v>952863</v>
      </c>
      <c r="D25" s="12">
        <v>75490</v>
      </c>
      <c r="E25" s="12">
        <v>45177</v>
      </c>
      <c r="F25" s="12">
        <v>83241</v>
      </c>
      <c r="G25" s="12">
        <v>9741</v>
      </c>
      <c r="H25" s="10">
        <v>0</v>
      </c>
      <c r="I25" s="12">
        <v>62598</v>
      </c>
      <c r="J25" s="10">
        <v>77924</v>
      </c>
      <c r="K25" s="10">
        <v>0</v>
      </c>
      <c r="L25" s="10">
        <v>24613</v>
      </c>
      <c r="M25" s="17">
        <f t="shared" si="0"/>
        <v>5014437</v>
      </c>
    </row>
    <row r="26" spans="1:13" ht="18.75" customHeight="1" x14ac:dyDescent="0.25">
      <c r="A26" s="6" t="s">
        <v>26</v>
      </c>
      <c r="B26" s="12">
        <v>4773686</v>
      </c>
      <c r="C26" s="12">
        <v>1235115</v>
      </c>
      <c r="D26" s="12">
        <v>97851</v>
      </c>
      <c r="E26" s="12">
        <v>58559</v>
      </c>
      <c r="F26" s="12">
        <v>107998</v>
      </c>
      <c r="G26" s="12">
        <v>12626</v>
      </c>
      <c r="H26" s="10">
        <v>0</v>
      </c>
      <c r="I26" s="12">
        <v>130343</v>
      </c>
      <c r="J26" s="10">
        <v>162255</v>
      </c>
      <c r="K26" s="10">
        <v>0</v>
      </c>
      <c r="L26" s="10">
        <v>31933</v>
      </c>
      <c r="M26" s="17">
        <f t="shared" si="0"/>
        <v>6610366</v>
      </c>
    </row>
    <row r="27" spans="1:13" ht="18.75" customHeight="1" x14ac:dyDescent="0.25">
      <c r="A27" s="6" t="s">
        <v>27</v>
      </c>
      <c r="B27" s="12">
        <v>11698779</v>
      </c>
      <c r="C27" s="12">
        <v>3026872</v>
      </c>
      <c r="D27" s="12">
        <v>239802</v>
      </c>
      <c r="E27" s="12">
        <v>143509</v>
      </c>
      <c r="F27" s="12">
        <v>254809</v>
      </c>
      <c r="G27" s="12">
        <v>30942</v>
      </c>
      <c r="H27" s="10">
        <v>0</v>
      </c>
      <c r="I27" s="12">
        <v>398224</v>
      </c>
      <c r="J27" s="10">
        <v>495722</v>
      </c>
      <c r="K27" s="10">
        <v>438138</v>
      </c>
      <c r="L27" s="10">
        <v>75342</v>
      </c>
      <c r="M27" s="17">
        <f t="shared" si="0"/>
        <v>16802139</v>
      </c>
    </row>
    <row r="28" spans="1:13" ht="18.75" customHeight="1" x14ac:dyDescent="0.25">
      <c r="A28" s="6" t="s">
        <v>28</v>
      </c>
      <c r="B28" s="12">
        <v>3516929</v>
      </c>
      <c r="C28" s="12">
        <v>909949</v>
      </c>
      <c r="D28" s="12">
        <v>72090</v>
      </c>
      <c r="E28" s="12">
        <v>43142</v>
      </c>
      <c r="F28" s="12">
        <v>79546</v>
      </c>
      <c r="G28" s="12">
        <v>9302</v>
      </c>
      <c r="H28" s="10">
        <v>0</v>
      </c>
      <c r="I28" s="12">
        <v>53983</v>
      </c>
      <c r="J28" s="10">
        <v>67200</v>
      </c>
      <c r="K28" s="10">
        <v>129490</v>
      </c>
      <c r="L28" s="10">
        <v>23520</v>
      </c>
      <c r="M28" s="17">
        <f t="shared" si="0"/>
        <v>4905151</v>
      </c>
    </row>
    <row r="29" spans="1:13" ht="18.75" customHeight="1" x14ac:dyDescent="0.25">
      <c r="A29" s="6" t="s">
        <v>29</v>
      </c>
      <c r="B29" s="12">
        <v>4261734</v>
      </c>
      <c r="C29" s="12">
        <v>1102656</v>
      </c>
      <c r="D29" s="12">
        <v>87357</v>
      </c>
      <c r="E29" s="12">
        <v>52279</v>
      </c>
      <c r="F29" s="12">
        <v>94910</v>
      </c>
      <c r="G29" s="12">
        <v>11272</v>
      </c>
      <c r="H29" s="10">
        <v>0</v>
      </c>
      <c r="I29" s="12">
        <v>91597</v>
      </c>
      <c r="J29" s="10">
        <v>114022</v>
      </c>
      <c r="K29" s="10">
        <v>509968</v>
      </c>
      <c r="L29" s="10">
        <v>28063</v>
      </c>
      <c r="M29" s="17">
        <f t="shared" si="0"/>
        <v>6353858</v>
      </c>
    </row>
    <row r="30" spans="1:13" ht="18.75" customHeight="1" x14ac:dyDescent="0.25">
      <c r="A30" s="6" t="s">
        <v>30</v>
      </c>
      <c r="B30" s="12">
        <v>6099378</v>
      </c>
      <c r="C30" s="12">
        <v>1578117</v>
      </c>
      <c r="D30" s="12">
        <v>125025</v>
      </c>
      <c r="E30" s="12">
        <v>74821</v>
      </c>
      <c r="F30" s="12">
        <v>137736</v>
      </c>
      <c r="G30" s="12">
        <v>16132</v>
      </c>
      <c r="H30" s="10">
        <v>0</v>
      </c>
      <c r="I30" s="12">
        <v>179099</v>
      </c>
      <c r="J30" s="10">
        <v>222948</v>
      </c>
      <c r="K30" s="10">
        <v>1076272</v>
      </c>
      <c r="L30" s="10">
        <v>40725</v>
      </c>
      <c r="M30" s="17">
        <f t="shared" si="0"/>
        <v>9550253</v>
      </c>
    </row>
    <row r="31" spans="1:13" ht="18.75" customHeight="1" x14ac:dyDescent="0.25">
      <c r="A31" s="6" t="s">
        <v>31</v>
      </c>
      <c r="B31" s="12">
        <v>3182315</v>
      </c>
      <c r="C31" s="12">
        <v>823373</v>
      </c>
      <c r="D31" s="12">
        <v>65231</v>
      </c>
      <c r="E31" s="12">
        <v>39037</v>
      </c>
      <c r="F31" s="12">
        <v>71486</v>
      </c>
      <c r="G31" s="12">
        <v>8417</v>
      </c>
      <c r="H31" s="10">
        <v>0</v>
      </c>
      <c r="I31" s="12">
        <v>24809</v>
      </c>
      <c r="J31" s="10">
        <v>30883</v>
      </c>
      <c r="K31" s="10">
        <v>0</v>
      </c>
      <c r="L31" s="10">
        <v>21137</v>
      </c>
      <c r="M31" s="17">
        <f t="shared" si="0"/>
        <v>4266688</v>
      </c>
    </row>
    <row r="32" spans="1:13" ht="18.75" customHeight="1" x14ac:dyDescent="0.25">
      <c r="A32" s="6" t="s">
        <v>32</v>
      </c>
      <c r="B32" s="12">
        <v>3386473</v>
      </c>
      <c r="C32" s="12">
        <v>876196</v>
      </c>
      <c r="D32" s="12">
        <v>69416</v>
      </c>
      <c r="E32" s="12">
        <v>41542</v>
      </c>
      <c r="F32" s="12">
        <v>76338</v>
      </c>
      <c r="G32" s="12">
        <v>8957</v>
      </c>
      <c r="H32" s="10">
        <v>0</v>
      </c>
      <c r="I32" s="12">
        <v>48378</v>
      </c>
      <c r="J32" s="10">
        <v>60222</v>
      </c>
      <c r="K32" s="10">
        <v>1502</v>
      </c>
      <c r="L32" s="10">
        <v>22571</v>
      </c>
      <c r="M32" s="17">
        <f t="shared" si="0"/>
        <v>4591595</v>
      </c>
    </row>
    <row r="33" spans="1:13" ht="18.75" customHeight="1" x14ac:dyDescent="0.25">
      <c r="A33" s="6" t="s">
        <v>33</v>
      </c>
      <c r="B33" s="12">
        <v>3491852</v>
      </c>
      <c r="C33" s="12">
        <v>903461</v>
      </c>
      <c r="D33" s="12">
        <v>71576</v>
      </c>
      <c r="E33" s="12">
        <v>42834</v>
      </c>
      <c r="F33" s="12">
        <v>77906</v>
      </c>
      <c r="G33" s="12">
        <v>9236</v>
      </c>
      <c r="H33" s="10">
        <v>0</v>
      </c>
      <c r="I33" s="12">
        <v>25871</v>
      </c>
      <c r="J33" s="10">
        <v>32205</v>
      </c>
      <c r="K33" s="10">
        <v>244033</v>
      </c>
      <c r="L33" s="10">
        <v>23035</v>
      </c>
      <c r="M33" s="17">
        <f t="shared" si="0"/>
        <v>4922009</v>
      </c>
    </row>
    <row r="34" spans="1:13" ht="18.75" customHeight="1" x14ac:dyDescent="0.25">
      <c r="A34" s="6" t="s">
        <v>34</v>
      </c>
      <c r="B34" s="12">
        <v>5735478</v>
      </c>
      <c r="C34" s="12">
        <v>1483964</v>
      </c>
      <c r="D34" s="12">
        <v>117566</v>
      </c>
      <c r="E34" s="12">
        <v>70357</v>
      </c>
      <c r="F34" s="12">
        <v>129842</v>
      </c>
      <c r="G34" s="12">
        <v>15170</v>
      </c>
      <c r="H34" s="10">
        <v>0</v>
      </c>
      <c r="I34" s="12">
        <v>170669</v>
      </c>
      <c r="J34" s="10">
        <v>212454</v>
      </c>
      <c r="K34" s="10">
        <v>0</v>
      </c>
      <c r="L34" s="10">
        <v>38391</v>
      </c>
      <c r="M34" s="17">
        <f t="shared" si="0"/>
        <v>7973891</v>
      </c>
    </row>
    <row r="35" spans="1:13" ht="18.75" customHeight="1" x14ac:dyDescent="0.25">
      <c r="A35" s="6" t="s">
        <v>35</v>
      </c>
      <c r="B35" s="12">
        <v>4386112</v>
      </c>
      <c r="C35" s="12">
        <v>1134836</v>
      </c>
      <c r="D35" s="12">
        <v>89907</v>
      </c>
      <c r="E35" s="12">
        <v>53804</v>
      </c>
      <c r="F35" s="12">
        <v>100093</v>
      </c>
      <c r="G35" s="12">
        <v>11601</v>
      </c>
      <c r="H35" s="10">
        <v>0</v>
      </c>
      <c r="I35" s="12">
        <v>110055</v>
      </c>
      <c r="J35" s="10">
        <v>136999</v>
      </c>
      <c r="K35" s="10">
        <v>153460</v>
      </c>
      <c r="L35" s="10">
        <v>29595</v>
      </c>
      <c r="M35" s="17">
        <f t="shared" si="0"/>
        <v>6206462</v>
      </c>
    </row>
    <row r="36" spans="1:13" ht="18.75" customHeight="1" x14ac:dyDescent="0.25">
      <c r="A36" s="6" t="s">
        <v>36</v>
      </c>
      <c r="B36" s="12">
        <v>3806427</v>
      </c>
      <c r="C36" s="12">
        <v>984852</v>
      </c>
      <c r="D36" s="12">
        <v>78024</v>
      </c>
      <c r="E36" s="12">
        <v>46693</v>
      </c>
      <c r="F36" s="12">
        <v>85847</v>
      </c>
      <c r="G36" s="12">
        <v>10068</v>
      </c>
      <c r="H36" s="10">
        <v>0</v>
      </c>
      <c r="I36" s="12">
        <v>63214</v>
      </c>
      <c r="J36" s="10">
        <v>78691</v>
      </c>
      <c r="K36" s="10">
        <v>43776</v>
      </c>
      <c r="L36" s="10">
        <v>25383</v>
      </c>
      <c r="M36" s="17">
        <f t="shared" si="0"/>
        <v>5222975</v>
      </c>
    </row>
    <row r="37" spans="1:13" ht="18.75" customHeight="1" x14ac:dyDescent="0.25">
      <c r="A37" s="6" t="s">
        <v>37</v>
      </c>
      <c r="B37" s="12">
        <v>3673817</v>
      </c>
      <c r="C37" s="12">
        <v>950541</v>
      </c>
      <c r="D37" s="12">
        <v>75306</v>
      </c>
      <c r="E37" s="12">
        <v>45067</v>
      </c>
      <c r="F37" s="12">
        <v>82906</v>
      </c>
      <c r="G37" s="12">
        <v>9717</v>
      </c>
      <c r="H37" s="10">
        <v>0</v>
      </c>
      <c r="I37" s="12">
        <v>41528</v>
      </c>
      <c r="J37" s="10">
        <v>51696</v>
      </c>
      <c r="K37" s="10">
        <v>123914</v>
      </c>
      <c r="L37" s="10">
        <v>24513</v>
      </c>
      <c r="M37" s="17">
        <f t="shared" si="0"/>
        <v>5079005</v>
      </c>
    </row>
    <row r="38" spans="1:13" ht="18.75" customHeight="1" x14ac:dyDescent="0.25">
      <c r="A38" s="6" t="s">
        <v>38</v>
      </c>
      <c r="B38" s="12">
        <v>7662190</v>
      </c>
      <c r="C38" s="12">
        <v>1982469</v>
      </c>
      <c r="D38" s="12">
        <v>157060</v>
      </c>
      <c r="E38" s="12">
        <v>93992</v>
      </c>
      <c r="F38" s="12">
        <v>176677</v>
      </c>
      <c r="G38" s="12">
        <v>20266</v>
      </c>
      <c r="H38" s="10">
        <v>0</v>
      </c>
      <c r="I38" s="12">
        <v>239525</v>
      </c>
      <c r="J38" s="10">
        <v>298168</v>
      </c>
      <c r="K38" s="10">
        <v>626012</v>
      </c>
      <c r="L38" s="10">
        <v>52239</v>
      </c>
      <c r="M38" s="17">
        <f t="shared" si="0"/>
        <v>11308598</v>
      </c>
    </row>
    <row r="39" spans="1:13" ht="18.75" customHeight="1" x14ac:dyDescent="0.25">
      <c r="A39" s="6" t="s">
        <v>50</v>
      </c>
      <c r="B39" s="12">
        <v>4297660</v>
      </c>
      <c r="C39" s="12">
        <v>1111951</v>
      </c>
      <c r="D39" s="12">
        <v>88094</v>
      </c>
      <c r="E39" s="12">
        <v>52719</v>
      </c>
      <c r="F39" s="12">
        <v>99304</v>
      </c>
      <c r="G39" s="12">
        <v>11367</v>
      </c>
      <c r="H39" s="10">
        <v>0</v>
      </c>
      <c r="I39" s="12">
        <v>90564</v>
      </c>
      <c r="J39" s="10">
        <v>112737</v>
      </c>
      <c r="K39" s="10">
        <v>210062</v>
      </c>
      <c r="L39" s="10">
        <v>29362</v>
      </c>
      <c r="M39" s="17">
        <f t="shared" si="0"/>
        <v>6103820</v>
      </c>
    </row>
    <row r="40" spans="1:13" ht="18.75" customHeight="1" x14ac:dyDescent="0.25">
      <c r="A40" s="6" t="s">
        <v>39</v>
      </c>
      <c r="B40" s="12">
        <v>10697388</v>
      </c>
      <c r="C40" s="12">
        <v>2767779</v>
      </c>
      <c r="D40" s="12">
        <v>219275</v>
      </c>
      <c r="E40" s="12">
        <v>131225</v>
      </c>
      <c r="F40" s="12">
        <v>243473</v>
      </c>
      <c r="G40" s="12">
        <v>28294</v>
      </c>
      <c r="H40" s="10">
        <v>0</v>
      </c>
      <c r="I40" s="12">
        <v>344537</v>
      </c>
      <c r="J40" s="10">
        <v>428890</v>
      </c>
      <c r="K40" s="10">
        <v>1102150</v>
      </c>
      <c r="L40" s="10">
        <v>71990</v>
      </c>
      <c r="M40" s="17">
        <f t="shared" si="0"/>
        <v>16035001</v>
      </c>
    </row>
    <row r="41" spans="1:13" ht="18.75" customHeight="1" x14ac:dyDescent="0.25">
      <c r="A41" s="6" t="s">
        <v>40</v>
      </c>
      <c r="B41" s="12">
        <v>6358640</v>
      </c>
      <c r="C41" s="12">
        <v>1645197</v>
      </c>
      <c r="D41" s="12">
        <v>130340</v>
      </c>
      <c r="E41" s="12">
        <v>78001</v>
      </c>
      <c r="F41" s="12">
        <v>143353</v>
      </c>
      <c r="G41" s="12">
        <v>16818</v>
      </c>
      <c r="H41" s="10">
        <v>0</v>
      </c>
      <c r="I41" s="12">
        <v>182669</v>
      </c>
      <c r="J41" s="10">
        <v>227391</v>
      </c>
      <c r="K41" s="10">
        <v>4261</v>
      </c>
      <c r="L41" s="10">
        <v>42386</v>
      </c>
      <c r="M41" s="17">
        <f t="shared" si="0"/>
        <v>8829056</v>
      </c>
    </row>
    <row r="42" spans="1:13" ht="18.75" customHeight="1" x14ac:dyDescent="0.25">
      <c r="A42" s="6" t="s">
        <v>41</v>
      </c>
      <c r="B42" s="12">
        <v>4271248</v>
      </c>
      <c r="C42" s="12">
        <v>1105117</v>
      </c>
      <c r="D42" s="12">
        <v>87552</v>
      </c>
      <c r="E42" s="12">
        <v>52395</v>
      </c>
      <c r="F42" s="12">
        <v>96313</v>
      </c>
      <c r="G42" s="12">
        <v>11297</v>
      </c>
      <c r="H42" s="10">
        <v>0</v>
      </c>
      <c r="I42" s="12">
        <v>117562</v>
      </c>
      <c r="J42" s="10">
        <v>146345</v>
      </c>
      <c r="K42" s="10">
        <v>0</v>
      </c>
      <c r="L42" s="10">
        <v>28478</v>
      </c>
      <c r="M42" s="17">
        <f t="shared" si="0"/>
        <v>5916307</v>
      </c>
    </row>
    <row r="43" spans="1:13" ht="18.75" customHeight="1" x14ac:dyDescent="0.25">
      <c r="A43" s="6" t="s">
        <v>58</v>
      </c>
      <c r="B43" s="12">
        <v>3179993</v>
      </c>
      <c r="C43" s="12">
        <v>822773</v>
      </c>
      <c r="D43" s="12">
        <v>65184</v>
      </c>
      <c r="E43" s="12">
        <v>39009</v>
      </c>
      <c r="F43" s="12">
        <v>71558</v>
      </c>
      <c r="G43" s="12">
        <v>8411</v>
      </c>
      <c r="H43" s="10">
        <v>0</v>
      </c>
      <c r="I43" s="12">
        <v>32457</v>
      </c>
      <c r="J43" s="10">
        <v>40404</v>
      </c>
      <c r="K43" s="10">
        <v>111530</v>
      </c>
      <c r="L43" s="10">
        <v>21158</v>
      </c>
      <c r="M43" s="17">
        <f t="shared" si="0"/>
        <v>4392477</v>
      </c>
    </row>
    <row r="44" spans="1:13" ht="18.75" customHeight="1" thickBot="1" x14ac:dyDescent="0.3">
      <c r="A44" s="7" t="s">
        <v>42</v>
      </c>
      <c r="B44" s="13">
        <f>SUM(B8:B43)</f>
        <v>229867556</v>
      </c>
      <c r="C44" s="13">
        <f t="shared" ref="C44:L44" si="1">SUM(C8:C43)</f>
        <v>59474566</v>
      </c>
      <c r="D44" s="13">
        <f t="shared" si="1"/>
        <v>4711833</v>
      </c>
      <c r="E44" s="13">
        <f t="shared" si="1"/>
        <v>2819779</v>
      </c>
      <c r="F44" s="13">
        <f t="shared" si="1"/>
        <v>5265245</v>
      </c>
      <c r="G44" s="13">
        <f t="shared" si="1"/>
        <v>607981</v>
      </c>
      <c r="H44" s="13">
        <f t="shared" si="1"/>
        <v>0</v>
      </c>
      <c r="I44" s="13">
        <f t="shared" si="1"/>
        <v>6421462</v>
      </c>
      <c r="J44" s="13">
        <f>SUM(J8:J43)</f>
        <v>7993629</v>
      </c>
      <c r="K44" s="13">
        <f t="shared" si="1"/>
        <v>9939708.0099999998</v>
      </c>
      <c r="L44" s="13">
        <f t="shared" si="1"/>
        <v>1556818</v>
      </c>
      <c r="M44" s="18">
        <f>SUM(M8:M43)</f>
        <v>328658577.00999999</v>
      </c>
    </row>
    <row r="45" spans="1:13" ht="18.75" customHeight="1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</row>
    <row r="49" spans="13:13" x14ac:dyDescent="0.25">
      <c r="M49" s="19"/>
    </row>
  </sheetData>
  <mergeCells count="14">
    <mergeCell ref="A4:M4"/>
    <mergeCell ref="L6:L7"/>
    <mergeCell ref="K6:K7"/>
    <mergeCell ref="I6:I7"/>
    <mergeCell ref="H6:H7"/>
    <mergeCell ref="G6:G7"/>
    <mergeCell ref="F6:F7"/>
    <mergeCell ref="E6:E7"/>
    <mergeCell ref="D6:D7"/>
    <mergeCell ref="C6:C7"/>
    <mergeCell ref="B6:B7"/>
    <mergeCell ref="A6:A7"/>
    <mergeCell ref="M6:M7"/>
    <mergeCell ref="J6:J7"/>
  </mergeCells>
  <pageMargins left="0.17" right="0.15748031496062992" top="1.39" bottom="0.74803149606299213" header="0.62992125984251968" footer="0.31496062992125984"/>
  <pageSetup paperSize="14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topLeftCell="G28" zoomScale="90" zoomScaleNormal="90" workbookViewId="0"/>
  </sheetViews>
  <sheetFormatPr baseColWidth="10" defaultRowHeight="15" x14ac:dyDescent="0.25"/>
  <cols>
    <col min="1" max="1" width="28.5703125" customWidth="1"/>
    <col min="2" max="2" width="24.42578125" customWidth="1"/>
    <col min="3" max="3" width="23.28515625" customWidth="1"/>
    <col min="4" max="4" width="26.140625" customWidth="1"/>
    <col min="5" max="5" width="23.5703125" customWidth="1"/>
    <col min="6" max="6" width="32.5703125" customWidth="1"/>
    <col min="7" max="7" width="30" customWidth="1"/>
    <col min="8" max="8" width="28.85546875" customWidth="1"/>
    <col min="9" max="9" width="24.140625" customWidth="1"/>
    <col min="10" max="10" width="32.85546875" customWidth="1"/>
    <col min="11" max="11" width="26.5703125" customWidth="1"/>
    <col min="12" max="12" width="24.140625" customWidth="1"/>
    <col min="13" max="13" width="23.7109375" customWidth="1"/>
  </cols>
  <sheetData>
    <row r="1" spans="1:13" ht="18.75" x14ac:dyDescent="0.3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s="1" customFormat="1" ht="45" customHeight="1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44</v>
      </c>
      <c r="I6" s="3" t="s">
        <v>53</v>
      </c>
      <c r="J6" s="3" t="s">
        <v>65</v>
      </c>
      <c r="K6" s="3" t="s">
        <v>46</v>
      </c>
      <c r="L6" s="3" t="s">
        <v>54</v>
      </c>
      <c r="M6" s="2" t="s">
        <v>9</v>
      </c>
    </row>
    <row r="7" spans="1:13" ht="18.75" customHeight="1" x14ac:dyDescent="0.25">
      <c r="A7" s="6" t="s">
        <v>10</v>
      </c>
      <c r="B7" s="9">
        <v>3346919</v>
      </c>
      <c r="C7" s="9">
        <v>882453</v>
      </c>
      <c r="D7" s="9">
        <v>60901</v>
      </c>
      <c r="E7" s="9">
        <v>45613</v>
      </c>
      <c r="F7" s="9">
        <v>81445</v>
      </c>
      <c r="G7" s="9">
        <v>9460</v>
      </c>
      <c r="H7" s="10">
        <v>0</v>
      </c>
      <c r="I7" s="9">
        <v>56259</v>
      </c>
      <c r="J7" s="10">
        <v>79827</v>
      </c>
      <c r="K7" s="10">
        <v>1809321</v>
      </c>
      <c r="L7" s="10">
        <v>13208</v>
      </c>
      <c r="M7" s="17">
        <f>SUM(B7:L7)</f>
        <v>6385406</v>
      </c>
    </row>
    <row r="8" spans="1:13" ht="18.75" customHeight="1" x14ac:dyDescent="0.25">
      <c r="A8" s="6" t="s">
        <v>11</v>
      </c>
      <c r="B8" s="12">
        <v>4503301</v>
      </c>
      <c r="C8" s="12">
        <v>1187346</v>
      </c>
      <c r="D8" s="12">
        <v>81943</v>
      </c>
      <c r="E8" s="12">
        <v>61373</v>
      </c>
      <c r="F8" s="12">
        <v>110619</v>
      </c>
      <c r="G8" s="12">
        <v>12729</v>
      </c>
      <c r="H8" s="10">
        <v>0</v>
      </c>
      <c r="I8" s="12">
        <v>80664</v>
      </c>
      <c r="J8" s="10">
        <v>114456</v>
      </c>
      <c r="K8" s="10">
        <v>418421</v>
      </c>
      <c r="L8" s="10">
        <v>17940</v>
      </c>
      <c r="M8" s="17">
        <f t="shared" ref="M8:M42" si="0">SUM(B8:L8)</f>
        <v>6588792</v>
      </c>
    </row>
    <row r="9" spans="1:13" ht="18.75" customHeight="1" x14ac:dyDescent="0.25">
      <c r="A9" s="6" t="s">
        <v>12</v>
      </c>
      <c r="B9" s="12">
        <v>4685455</v>
      </c>
      <c r="C9" s="12">
        <v>1235374</v>
      </c>
      <c r="D9" s="12">
        <v>85258</v>
      </c>
      <c r="E9" s="12">
        <v>63855</v>
      </c>
      <c r="F9" s="12">
        <v>113885</v>
      </c>
      <c r="G9" s="12">
        <v>13243</v>
      </c>
      <c r="H9" s="10">
        <v>0</v>
      </c>
      <c r="I9" s="12">
        <v>125235</v>
      </c>
      <c r="J9" s="10">
        <v>177699</v>
      </c>
      <c r="K9" s="10">
        <v>263249</v>
      </c>
      <c r="L9" s="10">
        <v>18469</v>
      </c>
      <c r="M9" s="17">
        <f t="shared" si="0"/>
        <v>6781722</v>
      </c>
    </row>
    <row r="10" spans="1:13" ht="18.75" customHeight="1" x14ac:dyDescent="0.25">
      <c r="A10" s="6" t="s">
        <v>13</v>
      </c>
      <c r="B10" s="12">
        <v>7896644</v>
      </c>
      <c r="C10" s="12">
        <v>2082040</v>
      </c>
      <c r="D10" s="12">
        <v>143689</v>
      </c>
      <c r="E10" s="12">
        <v>107619</v>
      </c>
      <c r="F10" s="12">
        <v>196589</v>
      </c>
      <c r="G10" s="12">
        <v>22320</v>
      </c>
      <c r="H10" s="10">
        <v>0</v>
      </c>
      <c r="I10" s="12">
        <v>287189</v>
      </c>
      <c r="J10" s="10">
        <v>407501</v>
      </c>
      <c r="K10" s="10">
        <v>715906</v>
      </c>
      <c r="L10" s="10">
        <v>31882</v>
      </c>
      <c r="M10" s="17">
        <f t="shared" si="0"/>
        <v>11891379</v>
      </c>
    </row>
    <row r="11" spans="1:13" ht="18.75" customHeight="1" x14ac:dyDescent="0.25">
      <c r="A11" s="6" t="s">
        <v>48</v>
      </c>
      <c r="B11" s="12">
        <v>3290149</v>
      </c>
      <c r="C11" s="12">
        <v>867485</v>
      </c>
      <c r="D11" s="12">
        <v>59868</v>
      </c>
      <c r="E11" s="12">
        <v>44839</v>
      </c>
      <c r="F11" s="12">
        <v>79061</v>
      </c>
      <c r="G11" s="12">
        <v>9300</v>
      </c>
      <c r="H11" s="10">
        <v>0</v>
      </c>
      <c r="I11" s="12">
        <v>36275</v>
      </c>
      <c r="J11" s="10">
        <v>51472</v>
      </c>
      <c r="K11" s="10">
        <v>132631</v>
      </c>
      <c r="L11" s="10">
        <v>12822</v>
      </c>
      <c r="M11" s="17">
        <f t="shared" si="0"/>
        <v>4583902</v>
      </c>
    </row>
    <row r="12" spans="1:13" ht="18.75" customHeight="1" x14ac:dyDescent="0.25">
      <c r="A12" s="6" t="s">
        <v>14</v>
      </c>
      <c r="B12" s="12">
        <v>3124553</v>
      </c>
      <c r="C12" s="12">
        <v>823824</v>
      </c>
      <c r="D12" s="12">
        <v>56855</v>
      </c>
      <c r="E12" s="12">
        <v>42583</v>
      </c>
      <c r="F12" s="12">
        <v>75089</v>
      </c>
      <c r="G12" s="12">
        <v>8832</v>
      </c>
      <c r="H12" s="10">
        <v>0</v>
      </c>
      <c r="I12" s="12">
        <v>33631</v>
      </c>
      <c r="J12" s="10">
        <v>47720</v>
      </c>
      <c r="K12" s="10">
        <v>192907</v>
      </c>
      <c r="L12" s="10">
        <v>12178</v>
      </c>
      <c r="M12" s="17">
        <f t="shared" si="0"/>
        <v>4418172</v>
      </c>
    </row>
    <row r="13" spans="1:13" ht="18.75" customHeight="1" x14ac:dyDescent="0.25">
      <c r="A13" s="6" t="s">
        <v>15</v>
      </c>
      <c r="B13" s="12">
        <v>14732125</v>
      </c>
      <c r="C13" s="12">
        <v>3884292</v>
      </c>
      <c r="D13" s="12">
        <v>268070</v>
      </c>
      <c r="E13" s="12">
        <v>200776</v>
      </c>
      <c r="F13" s="12">
        <v>359029</v>
      </c>
      <c r="G13" s="12">
        <v>41640</v>
      </c>
      <c r="H13" s="10">
        <v>0</v>
      </c>
      <c r="I13" s="12">
        <v>598196</v>
      </c>
      <c r="J13" s="10">
        <v>848796</v>
      </c>
      <c r="K13" s="10">
        <v>4006437</v>
      </c>
      <c r="L13" s="10">
        <v>58226</v>
      </c>
      <c r="M13" s="17">
        <f t="shared" si="0"/>
        <v>24997587</v>
      </c>
    </row>
    <row r="14" spans="1:13" ht="18.75" customHeight="1" x14ac:dyDescent="0.25">
      <c r="A14" s="6" t="s">
        <v>16</v>
      </c>
      <c r="B14" s="12">
        <v>30662146</v>
      </c>
      <c r="C14" s="12">
        <v>8084423</v>
      </c>
      <c r="D14" s="12">
        <v>557937</v>
      </c>
      <c r="E14" s="12">
        <v>417877</v>
      </c>
      <c r="F14" s="12">
        <v>771413</v>
      </c>
      <c r="G14" s="12">
        <v>86667</v>
      </c>
      <c r="H14" s="10">
        <v>0</v>
      </c>
      <c r="I14" s="12">
        <v>1209946</v>
      </c>
      <c r="J14" s="10">
        <v>1716826</v>
      </c>
      <c r="K14" s="10">
        <v>6138433</v>
      </c>
      <c r="L14" s="10">
        <v>125104</v>
      </c>
      <c r="M14" s="17">
        <f t="shared" si="0"/>
        <v>49770772</v>
      </c>
    </row>
    <row r="15" spans="1:13" ht="18.75" customHeight="1" x14ac:dyDescent="0.25">
      <c r="A15" s="6" t="s">
        <v>17</v>
      </c>
      <c r="B15" s="12">
        <v>9367701</v>
      </c>
      <c r="C15" s="12">
        <v>2469901</v>
      </c>
      <c r="D15" s="12">
        <v>170457</v>
      </c>
      <c r="E15" s="12">
        <v>127667</v>
      </c>
      <c r="F15" s="12">
        <v>231570</v>
      </c>
      <c r="G15" s="12">
        <v>26478</v>
      </c>
      <c r="H15" s="10">
        <v>0</v>
      </c>
      <c r="I15" s="12">
        <v>342237</v>
      </c>
      <c r="J15" s="10">
        <v>485609</v>
      </c>
      <c r="K15" s="10">
        <v>773588</v>
      </c>
      <c r="L15" s="10">
        <v>37555</v>
      </c>
      <c r="M15" s="17">
        <f t="shared" si="0"/>
        <v>14032763</v>
      </c>
    </row>
    <row r="16" spans="1:13" ht="18.75" customHeight="1" x14ac:dyDescent="0.25">
      <c r="A16" s="6" t="s">
        <v>49</v>
      </c>
      <c r="B16" s="12">
        <v>3002409</v>
      </c>
      <c r="C16" s="12">
        <v>791619</v>
      </c>
      <c r="D16" s="12">
        <v>54633</v>
      </c>
      <c r="E16" s="12">
        <v>40918</v>
      </c>
      <c r="F16" s="12">
        <v>72020</v>
      </c>
      <c r="G16" s="12">
        <v>8486</v>
      </c>
      <c r="H16" s="10">
        <v>0</v>
      </c>
      <c r="I16" s="12">
        <v>25112</v>
      </c>
      <c r="J16" s="10">
        <v>35631</v>
      </c>
      <c r="K16" s="10">
        <v>0</v>
      </c>
      <c r="L16" s="10">
        <v>11680</v>
      </c>
      <c r="M16" s="17">
        <f t="shared" si="0"/>
        <v>4042508</v>
      </c>
    </row>
    <row r="17" spans="1:13" ht="18.75" customHeight="1" x14ac:dyDescent="0.25">
      <c r="A17" s="6" t="s">
        <v>18</v>
      </c>
      <c r="B17" s="12">
        <v>3621613</v>
      </c>
      <c r="C17" s="12">
        <v>954880</v>
      </c>
      <c r="D17" s="12">
        <v>65900</v>
      </c>
      <c r="E17" s="12">
        <v>49357</v>
      </c>
      <c r="F17" s="12">
        <v>88087</v>
      </c>
      <c r="G17" s="12">
        <v>10236</v>
      </c>
      <c r="H17" s="10">
        <v>0</v>
      </c>
      <c r="I17" s="12">
        <v>78372</v>
      </c>
      <c r="J17" s="10">
        <v>111204</v>
      </c>
      <c r="K17" s="10">
        <v>1204196</v>
      </c>
      <c r="L17" s="10">
        <v>14285</v>
      </c>
      <c r="M17" s="17">
        <f t="shared" si="0"/>
        <v>6198130</v>
      </c>
    </row>
    <row r="18" spans="1:13" ht="18.75" customHeight="1" x14ac:dyDescent="0.25">
      <c r="A18" s="6" t="s">
        <v>19</v>
      </c>
      <c r="B18" s="12">
        <v>3365192</v>
      </c>
      <c r="C18" s="12">
        <v>887271</v>
      </c>
      <c r="D18" s="12">
        <v>61234</v>
      </c>
      <c r="E18" s="12">
        <v>45862</v>
      </c>
      <c r="F18" s="12">
        <v>81338</v>
      </c>
      <c r="G18" s="12">
        <v>9512</v>
      </c>
      <c r="H18" s="10">
        <v>0</v>
      </c>
      <c r="I18" s="12">
        <v>58829</v>
      </c>
      <c r="J18" s="10">
        <v>83474</v>
      </c>
      <c r="K18" s="10">
        <v>0</v>
      </c>
      <c r="L18" s="10">
        <v>13191</v>
      </c>
      <c r="M18" s="17">
        <f t="shared" si="0"/>
        <v>4605903</v>
      </c>
    </row>
    <row r="19" spans="1:13" ht="18.75" customHeight="1" x14ac:dyDescent="0.25">
      <c r="A19" s="6" t="s">
        <v>20</v>
      </c>
      <c r="B19" s="12">
        <v>16272825</v>
      </c>
      <c r="C19" s="12">
        <v>4290516</v>
      </c>
      <c r="D19" s="12">
        <v>296105</v>
      </c>
      <c r="E19" s="12">
        <v>221773</v>
      </c>
      <c r="F19" s="12">
        <v>421398</v>
      </c>
      <c r="G19" s="12">
        <v>45995</v>
      </c>
      <c r="H19" s="10">
        <v>0</v>
      </c>
      <c r="I19" s="12">
        <v>688473</v>
      </c>
      <c r="J19" s="10">
        <v>976893</v>
      </c>
      <c r="K19" s="10">
        <v>1894877</v>
      </c>
      <c r="L19" s="10">
        <v>68340</v>
      </c>
      <c r="M19" s="17">
        <f t="shared" si="0"/>
        <v>25177195</v>
      </c>
    </row>
    <row r="20" spans="1:13" ht="18.75" customHeight="1" x14ac:dyDescent="0.25">
      <c r="A20" s="6" t="s">
        <v>21</v>
      </c>
      <c r="B20" s="12">
        <v>5888134</v>
      </c>
      <c r="C20" s="12">
        <v>1552473</v>
      </c>
      <c r="D20" s="12">
        <v>107142</v>
      </c>
      <c r="E20" s="12">
        <v>80246</v>
      </c>
      <c r="F20" s="12">
        <v>141565</v>
      </c>
      <c r="G20" s="12">
        <v>16643</v>
      </c>
      <c r="H20" s="10">
        <v>0</v>
      </c>
      <c r="I20" s="12">
        <v>184403</v>
      </c>
      <c r="J20" s="10">
        <v>261654</v>
      </c>
      <c r="K20" s="10">
        <v>0</v>
      </c>
      <c r="L20" s="10">
        <v>22958</v>
      </c>
      <c r="M20" s="17">
        <f t="shared" si="0"/>
        <v>8255218</v>
      </c>
    </row>
    <row r="21" spans="1:13" ht="18.75" customHeight="1" x14ac:dyDescent="0.25">
      <c r="A21" s="6" t="s">
        <v>22</v>
      </c>
      <c r="B21" s="12">
        <v>3259361</v>
      </c>
      <c r="C21" s="12">
        <v>859368</v>
      </c>
      <c r="D21" s="12">
        <v>59308</v>
      </c>
      <c r="E21" s="12">
        <v>44420</v>
      </c>
      <c r="F21" s="12">
        <v>79267</v>
      </c>
      <c r="G21" s="12">
        <v>9213</v>
      </c>
      <c r="H21" s="10">
        <v>0</v>
      </c>
      <c r="I21" s="12">
        <v>53369</v>
      </c>
      <c r="J21" s="10">
        <v>75727</v>
      </c>
      <c r="K21" s="10">
        <v>93430</v>
      </c>
      <c r="L21" s="10">
        <v>12855</v>
      </c>
      <c r="M21" s="17">
        <f t="shared" si="0"/>
        <v>4546318</v>
      </c>
    </row>
    <row r="22" spans="1:13" ht="18.75" customHeight="1" x14ac:dyDescent="0.25">
      <c r="A22" s="6" t="s">
        <v>23</v>
      </c>
      <c r="B22" s="12">
        <v>3034208</v>
      </c>
      <c r="C22" s="12">
        <v>800004</v>
      </c>
      <c r="D22" s="12">
        <v>55211</v>
      </c>
      <c r="E22" s="12">
        <v>41351</v>
      </c>
      <c r="F22" s="12">
        <v>72896</v>
      </c>
      <c r="G22" s="12">
        <v>8576</v>
      </c>
      <c r="H22" s="10">
        <v>0</v>
      </c>
      <c r="I22" s="12">
        <v>30860</v>
      </c>
      <c r="J22" s="10">
        <v>43787</v>
      </c>
      <c r="K22" s="10">
        <v>175130</v>
      </c>
      <c r="L22" s="10">
        <v>11822</v>
      </c>
      <c r="M22" s="17">
        <f t="shared" si="0"/>
        <v>4273845</v>
      </c>
    </row>
    <row r="23" spans="1:13" ht="18.75" customHeight="1" x14ac:dyDescent="0.25">
      <c r="A23" s="6" t="s">
        <v>24</v>
      </c>
      <c r="B23" s="12">
        <v>3190305</v>
      </c>
      <c r="C23" s="12">
        <v>841160</v>
      </c>
      <c r="D23" s="12">
        <v>58052</v>
      </c>
      <c r="E23" s="12">
        <v>43479</v>
      </c>
      <c r="F23" s="12">
        <v>76638</v>
      </c>
      <c r="G23" s="12">
        <v>9017</v>
      </c>
      <c r="H23" s="10">
        <v>0</v>
      </c>
      <c r="I23" s="12">
        <v>50517</v>
      </c>
      <c r="J23" s="10">
        <v>71680</v>
      </c>
      <c r="K23" s="10">
        <v>695941</v>
      </c>
      <c r="L23" s="10">
        <v>12429</v>
      </c>
      <c r="M23" s="17">
        <f t="shared" si="0"/>
        <v>5049218</v>
      </c>
    </row>
    <row r="24" spans="1:13" ht="18.75" customHeight="1" x14ac:dyDescent="0.25">
      <c r="A24" s="6" t="s">
        <v>25</v>
      </c>
      <c r="B24" s="12">
        <v>3446182</v>
      </c>
      <c r="C24" s="12">
        <v>908625</v>
      </c>
      <c r="D24" s="12">
        <v>62708</v>
      </c>
      <c r="E24" s="12">
        <v>46966</v>
      </c>
      <c r="F24" s="12">
        <v>83241</v>
      </c>
      <c r="G24" s="12">
        <v>9741</v>
      </c>
      <c r="H24" s="10">
        <v>0</v>
      </c>
      <c r="I24" s="12">
        <v>61441</v>
      </c>
      <c r="J24" s="10">
        <v>87180</v>
      </c>
      <c r="K24" s="10">
        <v>413475</v>
      </c>
      <c r="L24" s="10">
        <v>13500</v>
      </c>
      <c r="M24" s="17">
        <f t="shared" si="0"/>
        <v>5133059</v>
      </c>
    </row>
    <row r="25" spans="1:13" ht="18.75" customHeight="1" x14ac:dyDescent="0.25">
      <c r="A25" s="6" t="s">
        <v>26</v>
      </c>
      <c r="B25" s="12">
        <v>4466991</v>
      </c>
      <c r="C25" s="12">
        <v>1177773</v>
      </c>
      <c r="D25" s="12">
        <v>81283</v>
      </c>
      <c r="E25" s="12">
        <v>60878</v>
      </c>
      <c r="F25" s="12">
        <v>107998</v>
      </c>
      <c r="G25" s="12">
        <v>12626</v>
      </c>
      <c r="H25" s="10">
        <v>0</v>
      </c>
      <c r="I25" s="12">
        <v>127933</v>
      </c>
      <c r="J25" s="10">
        <v>181528</v>
      </c>
      <c r="K25" s="10">
        <v>197971</v>
      </c>
      <c r="L25" s="10">
        <v>17515</v>
      </c>
      <c r="M25" s="17">
        <f t="shared" si="0"/>
        <v>6432496</v>
      </c>
    </row>
    <row r="26" spans="1:13" ht="18.75" customHeight="1" x14ac:dyDescent="0.25">
      <c r="A26" s="6" t="s">
        <v>27</v>
      </c>
      <c r="B26" s="12">
        <v>10947167</v>
      </c>
      <c r="C26" s="12">
        <v>2886345</v>
      </c>
      <c r="D26" s="12">
        <v>199198</v>
      </c>
      <c r="E26" s="12">
        <v>149193</v>
      </c>
      <c r="F26" s="12">
        <v>254809</v>
      </c>
      <c r="G26" s="12">
        <v>30942</v>
      </c>
      <c r="H26" s="10">
        <v>0</v>
      </c>
      <c r="I26" s="12">
        <v>390861</v>
      </c>
      <c r="J26" s="10">
        <v>554604</v>
      </c>
      <c r="K26" s="10">
        <v>1118071</v>
      </c>
      <c r="L26" s="10">
        <v>41324</v>
      </c>
      <c r="M26" s="17">
        <f t="shared" si="0"/>
        <v>16572514</v>
      </c>
    </row>
    <row r="27" spans="1:13" ht="18.75" customHeight="1" x14ac:dyDescent="0.25">
      <c r="A27" s="6" t="s">
        <v>28</v>
      </c>
      <c r="B27" s="12">
        <v>3290976</v>
      </c>
      <c r="C27" s="12">
        <v>867703</v>
      </c>
      <c r="D27" s="12">
        <v>59883</v>
      </c>
      <c r="E27" s="12">
        <v>44851</v>
      </c>
      <c r="F27" s="12">
        <v>79546</v>
      </c>
      <c r="G27" s="12">
        <v>9302</v>
      </c>
      <c r="H27" s="10">
        <v>0</v>
      </c>
      <c r="I27" s="12">
        <v>52985</v>
      </c>
      <c r="J27" s="10">
        <v>75182</v>
      </c>
      <c r="K27" s="10">
        <v>0</v>
      </c>
      <c r="L27" s="10">
        <v>12900</v>
      </c>
      <c r="M27" s="17">
        <f t="shared" si="0"/>
        <v>4493328</v>
      </c>
    </row>
    <row r="28" spans="1:13" ht="18.75" customHeight="1" x14ac:dyDescent="0.25">
      <c r="A28" s="6" t="s">
        <v>29</v>
      </c>
      <c r="B28" s="12">
        <v>3987931</v>
      </c>
      <c r="C28" s="12">
        <v>1051463</v>
      </c>
      <c r="D28" s="12">
        <v>72565</v>
      </c>
      <c r="E28" s="12">
        <v>54349</v>
      </c>
      <c r="F28" s="12">
        <v>94910</v>
      </c>
      <c r="G28" s="12">
        <v>11272</v>
      </c>
      <c r="H28" s="10">
        <v>0</v>
      </c>
      <c r="I28" s="12">
        <v>89903</v>
      </c>
      <c r="J28" s="10">
        <v>127566</v>
      </c>
      <c r="K28" s="10">
        <v>0</v>
      </c>
      <c r="L28" s="10">
        <v>15392</v>
      </c>
      <c r="M28" s="17">
        <f t="shared" si="0"/>
        <v>5505351</v>
      </c>
    </row>
    <row r="29" spans="1:13" ht="18.75" customHeight="1" x14ac:dyDescent="0.25">
      <c r="A29" s="6" t="s">
        <v>30</v>
      </c>
      <c r="B29" s="12">
        <v>5707511</v>
      </c>
      <c r="C29" s="12">
        <v>1504850</v>
      </c>
      <c r="D29" s="12">
        <v>103855</v>
      </c>
      <c r="E29" s="12">
        <v>77784</v>
      </c>
      <c r="F29" s="12">
        <v>137736</v>
      </c>
      <c r="G29" s="12">
        <v>16132</v>
      </c>
      <c r="H29" s="10">
        <v>0</v>
      </c>
      <c r="I29" s="12">
        <v>175787</v>
      </c>
      <c r="J29" s="10">
        <v>249430</v>
      </c>
      <c r="K29" s="10">
        <v>38901</v>
      </c>
      <c r="L29" s="10">
        <v>22337</v>
      </c>
      <c r="M29" s="17">
        <f t="shared" si="0"/>
        <v>8034323</v>
      </c>
    </row>
    <row r="30" spans="1:13" ht="18.75" customHeight="1" x14ac:dyDescent="0.25">
      <c r="A30" s="6" t="s">
        <v>31</v>
      </c>
      <c r="B30" s="12">
        <v>2977861</v>
      </c>
      <c r="C30" s="12">
        <v>785147</v>
      </c>
      <c r="D30" s="12">
        <v>54186</v>
      </c>
      <c r="E30" s="12">
        <v>40583</v>
      </c>
      <c r="F30" s="12">
        <v>71486</v>
      </c>
      <c r="G30" s="12">
        <v>8417</v>
      </c>
      <c r="H30" s="10">
        <v>0</v>
      </c>
      <c r="I30" s="12">
        <v>24351</v>
      </c>
      <c r="J30" s="10">
        <v>34552</v>
      </c>
      <c r="K30" s="10">
        <v>0</v>
      </c>
      <c r="L30" s="10">
        <v>11593</v>
      </c>
      <c r="M30" s="17">
        <f t="shared" si="0"/>
        <v>4008176</v>
      </c>
    </row>
    <row r="31" spans="1:13" ht="18.75" customHeight="1" x14ac:dyDescent="0.25">
      <c r="A31" s="6" t="s">
        <v>32</v>
      </c>
      <c r="B31" s="12">
        <v>3168902</v>
      </c>
      <c r="C31" s="12">
        <v>835517</v>
      </c>
      <c r="D31" s="12">
        <v>57662</v>
      </c>
      <c r="E31" s="12">
        <v>43187</v>
      </c>
      <c r="F31" s="12">
        <v>76338</v>
      </c>
      <c r="G31" s="12">
        <v>8957</v>
      </c>
      <c r="H31" s="10">
        <v>0</v>
      </c>
      <c r="I31" s="12">
        <v>47483</v>
      </c>
      <c r="J31" s="10">
        <v>67376</v>
      </c>
      <c r="K31" s="10">
        <v>307114</v>
      </c>
      <c r="L31" s="10">
        <v>12380</v>
      </c>
      <c r="M31" s="17">
        <f t="shared" si="0"/>
        <v>4624916</v>
      </c>
    </row>
    <row r="32" spans="1:13" ht="18.75" customHeight="1" x14ac:dyDescent="0.25">
      <c r="A32" s="6" t="s">
        <v>33</v>
      </c>
      <c r="B32" s="12">
        <v>3267511</v>
      </c>
      <c r="C32" s="12">
        <v>861517</v>
      </c>
      <c r="D32" s="12">
        <v>59457</v>
      </c>
      <c r="E32" s="12">
        <v>44531</v>
      </c>
      <c r="F32" s="12">
        <v>77906</v>
      </c>
      <c r="G32" s="12">
        <v>9236</v>
      </c>
      <c r="H32" s="10">
        <v>0</v>
      </c>
      <c r="I32" s="12">
        <v>25393</v>
      </c>
      <c r="J32" s="10">
        <v>36031</v>
      </c>
      <c r="K32" s="10">
        <v>281991</v>
      </c>
      <c r="L32" s="10">
        <v>12634</v>
      </c>
      <c r="M32" s="17">
        <f t="shared" si="0"/>
        <v>4676207</v>
      </c>
    </row>
    <row r="33" spans="1:13" ht="18.75" customHeight="1" x14ac:dyDescent="0.25">
      <c r="A33" s="6" t="s">
        <v>34</v>
      </c>
      <c r="B33" s="12">
        <v>5366991</v>
      </c>
      <c r="C33" s="12">
        <v>1415068</v>
      </c>
      <c r="D33" s="12">
        <v>97659</v>
      </c>
      <c r="E33" s="12">
        <v>73144</v>
      </c>
      <c r="F33" s="12">
        <v>129842</v>
      </c>
      <c r="G33" s="12">
        <v>15170</v>
      </c>
      <c r="H33" s="10">
        <v>0</v>
      </c>
      <c r="I33" s="12">
        <v>167514</v>
      </c>
      <c r="J33" s="10">
        <v>237690</v>
      </c>
      <c r="K33" s="10">
        <v>0</v>
      </c>
      <c r="L33" s="10">
        <v>21057</v>
      </c>
      <c r="M33" s="17">
        <f t="shared" si="0"/>
        <v>7524135</v>
      </c>
    </row>
    <row r="34" spans="1:13" ht="18.75" customHeight="1" x14ac:dyDescent="0.25">
      <c r="A34" s="6" t="s">
        <v>35</v>
      </c>
      <c r="B34" s="12">
        <v>4104317</v>
      </c>
      <c r="C34" s="12">
        <v>1082150</v>
      </c>
      <c r="D34" s="12">
        <v>74683</v>
      </c>
      <c r="E34" s="12">
        <v>55935</v>
      </c>
      <c r="F34" s="12">
        <v>100093</v>
      </c>
      <c r="G34" s="12">
        <v>11601</v>
      </c>
      <c r="H34" s="10">
        <v>0</v>
      </c>
      <c r="I34" s="12">
        <v>108020</v>
      </c>
      <c r="J34" s="10">
        <v>153272</v>
      </c>
      <c r="K34" s="10">
        <v>409765</v>
      </c>
      <c r="L34" s="10">
        <v>16233</v>
      </c>
      <c r="M34" s="17">
        <f t="shared" si="0"/>
        <v>6116069</v>
      </c>
    </row>
    <row r="35" spans="1:13" ht="18.75" customHeight="1" x14ac:dyDescent="0.25">
      <c r="A35" s="6" t="s">
        <v>36</v>
      </c>
      <c r="B35" s="12">
        <v>3561876</v>
      </c>
      <c r="C35" s="12">
        <v>939129</v>
      </c>
      <c r="D35" s="12">
        <v>64813</v>
      </c>
      <c r="E35" s="12">
        <v>48543</v>
      </c>
      <c r="F35" s="12">
        <v>85847</v>
      </c>
      <c r="G35" s="12">
        <v>10068</v>
      </c>
      <c r="H35" s="10">
        <v>0</v>
      </c>
      <c r="I35" s="12">
        <v>62045</v>
      </c>
      <c r="J35" s="10">
        <v>88038</v>
      </c>
      <c r="K35" s="10">
        <v>490494</v>
      </c>
      <c r="L35" s="10">
        <v>13922</v>
      </c>
      <c r="M35" s="17">
        <f t="shared" si="0"/>
        <v>5364775</v>
      </c>
    </row>
    <row r="36" spans="1:13" ht="18.75" customHeight="1" x14ac:dyDescent="0.25">
      <c r="A36" s="6" t="s">
        <v>37</v>
      </c>
      <c r="B36" s="12">
        <v>3437785</v>
      </c>
      <c r="C36" s="12">
        <v>906411</v>
      </c>
      <c r="D36" s="12">
        <v>62555</v>
      </c>
      <c r="E36" s="12">
        <v>46852</v>
      </c>
      <c r="F36" s="12">
        <v>82906</v>
      </c>
      <c r="G36" s="12">
        <v>9717</v>
      </c>
      <c r="H36" s="10">
        <v>0</v>
      </c>
      <c r="I36" s="12">
        <v>40760</v>
      </c>
      <c r="J36" s="10">
        <v>57836</v>
      </c>
      <c r="K36" s="10">
        <v>185131</v>
      </c>
      <c r="L36" s="10">
        <v>13445</v>
      </c>
      <c r="M36" s="17">
        <f t="shared" si="0"/>
        <v>4843398</v>
      </c>
    </row>
    <row r="37" spans="1:13" ht="18.75" customHeight="1" x14ac:dyDescent="0.25">
      <c r="A37" s="6" t="s">
        <v>38</v>
      </c>
      <c r="B37" s="12">
        <v>7169917</v>
      </c>
      <c r="C37" s="12">
        <v>1890430</v>
      </c>
      <c r="D37" s="12">
        <v>130466</v>
      </c>
      <c r="E37" s="12">
        <v>97715</v>
      </c>
      <c r="F37" s="12">
        <v>176677</v>
      </c>
      <c r="G37" s="12">
        <v>20266</v>
      </c>
      <c r="H37" s="10">
        <v>0</v>
      </c>
      <c r="I37" s="12">
        <v>235096</v>
      </c>
      <c r="J37" s="10">
        <v>333584</v>
      </c>
      <c r="K37" s="10">
        <v>885922</v>
      </c>
      <c r="L37" s="10">
        <v>28653</v>
      </c>
      <c r="M37" s="17">
        <f t="shared" si="0"/>
        <v>10968726</v>
      </c>
    </row>
    <row r="38" spans="1:13" ht="18.75" customHeight="1" x14ac:dyDescent="0.25">
      <c r="A38" s="6" t="s">
        <v>50</v>
      </c>
      <c r="B38" s="12">
        <v>4021548</v>
      </c>
      <c r="C38" s="12">
        <v>1060327</v>
      </c>
      <c r="D38" s="12">
        <v>73177</v>
      </c>
      <c r="E38" s="12">
        <v>54807</v>
      </c>
      <c r="F38" s="12">
        <v>99304</v>
      </c>
      <c r="G38" s="12">
        <v>11367</v>
      </c>
      <c r="H38" s="10">
        <v>0</v>
      </c>
      <c r="I38" s="12">
        <v>88889</v>
      </c>
      <c r="J38" s="10">
        <v>126128</v>
      </c>
      <c r="K38" s="10">
        <v>0</v>
      </c>
      <c r="L38" s="10">
        <v>16105</v>
      </c>
      <c r="M38" s="17">
        <f t="shared" si="0"/>
        <v>5551652</v>
      </c>
    </row>
    <row r="39" spans="1:13" ht="18.75" customHeight="1" x14ac:dyDescent="0.25">
      <c r="A39" s="6" t="s">
        <v>39</v>
      </c>
      <c r="B39" s="12">
        <v>10010113</v>
      </c>
      <c r="C39" s="12">
        <v>2639280</v>
      </c>
      <c r="D39" s="12">
        <v>182147</v>
      </c>
      <c r="E39" s="12">
        <v>136422</v>
      </c>
      <c r="F39" s="12">
        <v>243473</v>
      </c>
      <c r="G39" s="12">
        <v>28294</v>
      </c>
      <c r="H39" s="10">
        <v>0</v>
      </c>
      <c r="I39" s="12">
        <v>338167</v>
      </c>
      <c r="J39" s="10">
        <v>479834</v>
      </c>
      <c r="K39" s="10">
        <v>932028</v>
      </c>
      <c r="L39" s="10">
        <v>39485</v>
      </c>
      <c r="M39" s="17">
        <f t="shared" si="0"/>
        <v>15029243</v>
      </c>
    </row>
    <row r="40" spans="1:13" ht="18.75" customHeight="1" x14ac:dyDescent="0.25">
      <c r="A40" s="6" t="s">
        <v>40</v>
      </c>
      <c r="B40" s="12">
        <v>5950117</v>
      </c>
      <c r="C40" s="12">
        <v>1568816</v>
      </c>
      <c r="D40" s="12">
        <v>108270</v>
      </c>
      <c r="E40" s="12">
        <v>81091</v>
      </c>
      <c r="F40" s="12">
        <v>143353</v>
      </c>
      <c r="G40" s="12">
        <v>16818</v>
      </c>
      <c r="H40" s="10">
        <v>0</v>
      </c>
      <c r="I40" s="12">
        <v>179291</v>
      </c>
      <c r="J40" s="10">
        <v>254401</v>
      </c>
      <c r="K40" s="10">
        <v>0</v>
      </c>
      <c r="L40" s="10">
        <v>23248</v>
      </c>
      <c r="M40" s="17">
        <f t="shared" si="0"/>
        <v>8325405</v>
      </c>
    </row>
    <row r="41" spans="1:13" ht="18.75" customHeight="1" x14ac:dyDescent="0.25">
      <c r="A41" s="6" t="s">
        <v>41</v>
      </c>
      <c r="B41" s="12">
        <v>3996833</v>
      </c>
      <c r="C41" s="12">
        <v>1053811</v>
      </c>
      <c r="D41" s="12">
        <v>72727</v>
      </c>
      <c r="E41" s="12">
        <v>54470</v>
      </c>
      <c r="F41" s="12">
        <v>96313</v>
      </c>
      <c r="G41" s="12">
        <v>11297</v>
      </c>
      <c r="H41" s="10">
        <v>0</v>
      </c>
      <c r="I41" s="12">
        <v>115389</v>
      </c>
      <c r="J41" s="10">
        <v>163728</v>
      </c>
      <c r="K41" s="10">
        <v>0</v>
      </c>
      <c r="L41" s="10">
        <v>15620</v>
      </c>
      <c r="M41" s="17">
        <f t="shared" si="0"/>
        <v>5580188</v>
      </c>
    </row>
    <row r="42" spans="1:13" ht="18.75" customHeight="1" x14ac:dyDescent="0.25">
      <c r="A42" s="6" t="s">
        <v>58</v>
      </c>
      <c r="B42" s="12">
        <v>2975688</v>
      </c>
      <c r="C42" s="12">
        <v>784574</v>
      </c>
      <c r="D42" s="12">
        <v>54146</v>
      </c>
      <c r="E42" s="12">
        <v>40554</v>
      </c>
      <c r="F42" s="12">
        <v>71558</v>
      </c>
      <c r="G42" s="12">
        <v>8411</v>
      </c>
      <c r="H42" s="10">
        <v>0</v>
      </c>
      <c r="I42" s="12">
        <v>31857</v>
      </c>
      <c r="J42" s="10">
        <v>45203</v>
      </c>
      <c r="K42" s="10">
        <v>9.9999999947613105E-3</v>
      </c>
      <c r="L42" s="10">
        <v>11605</v>
      </c>
      <c r="M42" s="17">
        <f t="shared" si="0"/>
        <v>4023596.01</v>
      </c>
    </row>
    <row r="43" spans="1:13" ht="18.75" customHeight="1" thickBot="1" x14ac:dyDescent="0.3">
      <c r="A43" s="7" t="s">
        <v>42</v>
      </c>
      <c r="B43" s="13">
        <f>SUM(B7:B42)</f>
        <v>215099257</v>
      </c>
      <c r="C43" s="13">
        <f t="shared" ref="C43:M43" si="1">SUM(C7:C42)</f>
        <v>56713365</v>
      </c>
      <c r="D43" s="13">
        <f t="shared" si="1"/>
        <v>3914003</v>
      </c>
      <c r="E43" s="13">
        <f t="shared" si="1"/>
        <v>2931463</v>
      </c>
      <c r="F43" s="13">
        <f t="shared" si="1"/>
        <v>5265245</v>
      </c>
      <c r="G43" s="13">
        <f t="shared" si="1"/>
        <v>607981</v>
      </c>
      <c r="H43" s="13">
        <f t="shared" si="1"/>
        <v>0</v>
      </c>
      <c r="I43" s="13">
        <f t="shared" si="1"/>
        <v>6302732</v>
      </c>
      <c r="J43" s="13">
        <f>SUM(J7:J42)</f>
        <v>8943119</v>
      </c>
      <c r="K43" s="13">
        <f t="shared" si="1"/>
        <v>23775330.010000002</v>
      </c>
      <c r="L43" s="13">
        <f t="shared" si="1"/>
        <v>853892</v>
      </c>
      <c r="M43" s="18">
        <f t="shared" si="1"/>
        <v>324406387.00999999</v>
      </c>
    </row>
    <row r="44" spans="1:13" ht="18.75" customHeight="1" thickTop="1" x14ac:dyDescent="0.25">
      <c r="A44" s="8"/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  <c r="M44" s="16"/>
    </row>
    <row r="49" spans="13:13" x14ac:dyDescent="0.25">
      <c r="M49" s="19"/>
    </row>
  </sheetData>
  <pageMargins left="0.17" right="0.17" top="1.37" bottom="0.74803149606299213" header="0.62992125984251968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hdamorelos@outlook.com</cp:lastModifiedBy>
  <cp:lastPrinted>2024-10-04T18:58:46Z</cp:lastPrinted>
  <dcterms:created xsi:type="dcterms:W3CDTF">2014-04-11T21:27:33Z</dcterms:created>
  <dcterms:modified xsi:type="dcterms:W3CDTF">2024-10-04T19:16:58Z</dcterms:modified>
</cp:coreProperties>
</file>