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UFINO BARRERA\EJERCICIO 2022\PARTICIPACIONES 2022\11. CALCULO DE PARTICIPACIONES 2022\PUBLICACIONES TRIMESTRALES 2022\"/>
    </mc:Choice>
  </mc:AlternateContent>
  <xr:revisionPtr revIDLastSave="0" documentId="13_ncr:1_{5EE4F185-4E44-409A-BE98-A583423CD5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7" l="1"/>
  <c r="L43" i="8"/>
  <c r="L43" i="7"/>
  <c r="L43" i="4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O7" i="4"/>
  <c r="L42" i="1" l="1"/>
  <c r="B6" i="1"/>
  <c r="C6" i="1"/>
  <c r="D6" i="1"/>
  <c r="E6" i="1"/>
  <c r="F6" i="1"/>
  <c r="G6" i="1"/>
  <c r="H6" i="1"/>
  <c r="I6" i="1"/>
  <c r="J6" i="1"/>
  <c r="K6" i="1"/>
  <c r="M6" i="1"/>
  <c r="N6" i="1"/>
  <c r="B7" i="1"/>
  <c r="C7" i="1"/>
  <c r="D7" i="1"/>
  <c r="E7" i="1"/>
  <c r="F7" i="1"/>
  <c r="G7" i="1"/>
  <c r="H7" i="1"/>
  <c r="I7" i="1"/>
  <c r="J7" i="1"/>
  <c r="K7" i="1"/>
  <c r="M7" i="1"/>
  <c r="N7" i="1"/>
  <c r="B8" i="1"/>
  <c r="C8" i="1"/>
  <c r="D8" i="1"/>
  <c r="E8" i="1"/>
  <c r="F8" i="1"/>
  <c r="G8" i="1"/>
  <c r="H8" i="1"/>
  <c r="I8" i="1"/>
  <c r="J8" i="1"/>
  <c r="K8" i="1"/>
  <c r="M8" i="1"/>
  <c r="N8" i="1"/>
  <c r="B9" i="1"/>
  <c r="C9" i="1"/>
  <c r="D9" i="1"/>
  <c r="E9" i="1"/>
  <c r="F9" i="1"/>
  <c r="G9" i="1"/>
  <c r="H9" i="1"/>
  <c r="I9" i="1"/>
  <c r="J9" i="1"/>
  <c r="K9" i="1"/>
  <c r="M9" i="1"/>
  <c r="N9" i="1"/>
  <c r="B10" i="1"/>
  <c r="C10" i="1"/>
  <c r="D10" i="1"/>
  <c r="E10" i="1"/>
  <c r="F10" i="1"/>
  <c r="G10" i="1"/>
  <c r="H10" i="1"/>
  <c r="I10" i="1"/>
  <c r="J10" i="1"/>
  <c r="K10" i="1"/>
  <c r="M10" i="1"/>
  <c r="N10" i="1"/>
  <c r="B11" i="1"/>
  <c r="C11" i="1"/>
  <c r="D11" i="1"/>
  <c r="E11" i="1"/>
  <c r="F11" i="1"/>
  <c r="G11" i="1"/>
  <c r="H11" i="1"/>
  <c r="I11" i="1"/>
  <c r="J11" i="1"/>
  <c r="K11" i="1"/>
  <c r="M11" i="1"/>
  <c r="N11" i="1"/>
  <c r="B12" i="1"/>
  <c r="C12" i="1"/>
  <c r="D12" i="1"/>
  <c r="E12" i="1"/>
  <c r="F12" i="1"/>
  <c r="G12" i="1"/>
  <c r="H12" i="1"/>
  <c r="I12" i="1"/>
  <c r="J12" i="1"/>
  <c r="K12" i="1"/>
  <c r="M12" i="1"/>
  <c r="N12" i="1"/>
  <c r="B13" i="1"/>
  <c r="C13" i="1"/>
  <c r="D13" i="1"/>
  <c r="E13" i="1"/>
  <c r="F13" i="1"/>
  <c r="G13" i="1"/>
  <c r="H13" i="1"/>
  <c r="I13" i="1"/>
  <c r="J13" i="1"/>
  <c r="K13" i="1"/>
  <c r="M13" i="1"/>
  <c r="N13" i="1"/>
  <c r="B14" i="1"/>
  <c r="C14" i="1"/>
  <c r="D14" i="1"/>
  <c r="E14" i="1"/>
  <c r="F14" i="1"/>
  <c r="G14" i="1"/>
  <c r="H14" i="1"/>
  <c r="I14" i="1"/>
  <c r="J14" i="1"/>
  <c r="K14" i="1"/>
  <c r="M14" i="1"/>
  <c r="N14" i="1"/>
  <c r="B15" i="1"/>
  <c r="C15" i="1"/>
  <c r="D15" i="1"/>
  <c r="E15" i="1"/>
  <c r="F15" i="1"/>
  <c r="G15" i="1"/>
  <c r="H15" i="1"/>
  <c r="I15" i="1"/>
  <c r="J15" i="1"/>
  <c r="K15" i="1"/>
  <c r="M15" i="1"/>
  <c r="N15" i="1"/>
  <c r="B16" i="1"/>
  <c r="C16" i="1"/>
  <c r="D16" i="1"/>
  <c r="E16" i="1"/>
  <c r="F16" i="1"/>
  <c r="G16" i="1"/>
  <c r="H16" i="1"/>
  <c r="I16" i="1"/>
  <c r="J16" i="1"/>
  <c r="K16" i="1"/>
  <c r="M16" i="1"/>
  <c r="N16" i="1"/>
  <c r="B17" i="1"/>
  <c r="C17" i="1"/>
  <c r="D17" i="1"/>
  <c r="E17" i="1"/>
  <c r="F17" i="1"/>
  <c r="G17" i="1"/>
  <c r="H17" i="1"/>
  <c r="I17" i="1"/>
  <c r="J17" i="1"/>
  <c r="K17" i="1"/>
  <c r="M17" i="1"/>
  <c r="N17" i="1"/>
  <c r="B18" i="1"/>
  <c r="C18" i="1"/>
  <c r="D18" i="1"/>
  <c r="E18" i="1"/>
  <c r="F18" i="1"/>
  <c r="G18" i="1"/>
  <c r="H18" i="1"/>
  <c r="I18" i="1"/>
  <c r="J18" i="1"/>
  <c r="K18" i="1"/>
  <c r="M18" i="1"/>
  <c r="N18" i="1"/>
  <c r="B19" i="1"/>
  <c r="C19" i="1"/>
  <c r="D19" i="1"/>
  <c r="E19" i="1"/>
  <c r="F19" i="1"/>
  <c r="G19" i="1"/>
  <c r="H19" i="1"/>
  <c r="I19" i="1"/>
  <c r="J19" i="1"/>
  <c r="K19" i="1"/>
  <c r="M19" i="1"/>
  <c r="N19" i="1"/>
  <c r="B20" i="1"/>
  <c r="C20" i="1"/>
  <c r="D20" i="1"/>
  <c r="E20" i="1"/>
  <c r="F20" i="1"/>
  <c r="G20" i="1"/>
  <c r="H20" i="1"/>
  <c r="I20" i="1"/>
  <c r="J20" i="1"/>
  <c r="K20" i="1"/>
  <c r="M20" i="1"/>
  <c r="N20" i="1"/>
  <c r="B21" i="1"/>
  <c r="C21" i="1"/>
  <c r="D21" i="1"/>
  <c r="E21" i="1"/>
  <c r="F21" i="1"/>
  <c r="G21" i="1"/>
  <c r="H21" i="1"/>
  <c r="I21" i="1"/>
  <c r="J21" i="1"/>
  <c r="K21" i="1"/>
  <c r="M21" i="1"/>
  <c r="N21" i="1"/>
  <c r="B22" i="1"/>
  <c r="C22" i="1"/>
  <c r="D22" i="1"/>
  <c r="E22" i="1"/>
  <c r="F22" i="1"/>
  <c r="G22" i="1"/>
  <c r="H22" i="1"/>
  <c r="I22" i="1"/>
  <c r="J22" i="1"/>
  <c r="K22" i="1"/>
  <c r="M22" i="1"/>
  <c r="N22" i="1"/>
  <c r="B23" i="1"/>
  <c r="C23" i="1"/>
  <c r="D23" i="1"/>
  <c r="E23" i="1"/>
  <c r="F23" i="1"/>
  <c r="G23" i="1"/>
  <c r="H23" i="1"/>
  <c r="I23" i="1"/>
  <c r="J23" i="1"/>
  <c r="K23" i="1"/>
  <c r="M23" i="1"/>
  <c r="N23" i="1"/>
  <c r="B24" i="1"/>
  <c r="C24" i="1"/>
  <c r="D24" i="1"/>
  <c r="E24" i="1"/>
  <c r="F24" i="1"/>
  <c r="G24" i="1"/>
  <c r="H24" i="1"/>
  <c r="I24" i="1"/>
  <c r="J24" i="1"/>
  <c r="K24" i="1"/>
  <c r="M24" i="1"/>
  <c r="N24" i="1"/>
  <c r="B25" i="1"/>
  <c r="C25" i="1"/>
  <c r="D25" i="1"/>
  <c r="E25" i="1"/>
  <c r="F25" i="1"/>
  <c r="G25" i="1"/>
  <c r="H25" i="1"/>
  <c r="I25" i="1"/>
  <c r="J25" i="1"/>
  <c r="K25" i="1"/>
  <c r="M25" i="1"/>
  <c r="N25" i="1"/>
  <c r="B26" i="1"/>
  <c r="C26" i="1"/>
  <c r="D26" i="1"/>
  <c r="E26" i="1"/>
  <c r="F26" i="1"/>
  <c r="G26" i="1"/>
  <c r="H26" i="1"/>
  <c r="I26" i="1"/>
  <c r="J26" i="1"/>
  <c r="K26" i="1"/>
  <c r="M26" i="1"/>
  <c r="N26" i="1"/>
  <c r="B27" i="1"/>
  <c r="C27" i="1"/>
  <c r="D27" i="1"/>
  <c r="E27" i="1"/>
  <c r="F27" i="1"/>
  <c r="G27" i="1"/>
  <c r="H27" i="1"/>
  <c r="I27" i="1"/>
  <c r="J27" i="1"/>
  <c r="K27" i="1"/>
  <c r="M27" i="1"/>
  <c r="N27" i="1"/>
  <c r="B28" i="1"/>
  <c r="C28" i="1"/>
  <c r="D28" i="1"/>
  <c r="E28" i="1"/>
  <c r="F28" i="1"/>
  <c r="G28" i="1"/>
  <c r="H28" i="1"/>
  <c r="I28" i="1"/>
  <c r="J28" i="1"/>
  <c r="K28" i="1"/>
  <c r="M28" i="1"/>
  <c r="N28" i="1"/>
  <c r="B29" i="1"/>
  <c r="C29" i="1"/>
  <c r="D29" i="1"/>
  <c r="E29" i="1"/>
  <c r="F29" i="1"/>
  <c r="G29" i="1"/>
  <c r="H29" i="1"/>
  <c r="I29" i="1"/>
  <c r="J29" i="1"/>
  <c r="K29" i="1"/>
  <c r="M29" i="1"/>
  <c r="N29" i="1"/>
  <c r="B30" i="1"/>
  <c r="C30" i="1"/>
  <c r="D30" i="1"/>
  <c r="E30" i="1"/>
  <c r="F30" i="1"/>
  <c r="G30" i="1"/>
  <c r="H30" i="1"/>
  <c r="I30" i="1"/>
  <c r="J30" i="1"/>
  <c r="K30" i="1"/>
  <c r="M30" i="1"/>
  <c r="N30" i="1"/>
  <c r="B31" i="1"/>
  <c r="C31" i="1"/>
  <c r="D31" i="1"/>
  <c r="E31" i="1"/>
  <c r="F31" i="1"/>
  <c r="G31" i="1"/>
  <c r="H31" i="1"/>
  <c r="I31" i="1"/>
  <c r="J31" i="1"/>
  <c r="K31" i="1"/>
  <c r="M31" i="1"/>
  <c r="N31" i="1"/>
  <c r="B32" i="1"/>
  <c r="C32" i="1"/>
  <c r="D32" i="1"/>
  <c r="E32" i="1"/>
  <c r="F32" i="1"/>
  <c r="G32" i="1"/>
  <c r="H32" i="1"/>
  <c r="I32" i="1"/>
  <c r="J32" i="1"/>
  <c r="K32" i="1"/>
  <c r="M32" i="1"/>
  <c r="N32" i="1"/>
  <c r="B33" i="1"/>
  <c r="C33" i="1"/>
  <c r="D33" i="1"/>
  <c r="E33" i="1"/>
  <c r="F33" i="1"/>
  <c r="G33" i="1"/>
  <c r="H33" i="1"/>
  <c r="I33" i="1"/>
  <c r="J33" i="1"/>
  <c r="K33" i="1"/>
  <c r="M33" i="1"/>
  <c r="N33" i="1"/>
  <c r="B34" i="1"/>
  <c r="C34" i="1"/>
  <c r="D34" i="1"/>
  <c r="E34" i="1"/>
  <c r="F34" i="1"/>
  <c r="G34" i="1"/>
  <c r="H34" i="1"/>
  <c r="I34" i="1"/>
  <c r="J34" i="1"/>
  <c r="K34" i="1"/>
  <c r="M34" i="1"/>
  <c r="N34" i="1"/>
  <c r="B35" i="1"/>
  <c r="C35" i="1"/>
  <c r="D35" i="1"/>
  <c r="E35" i="1"/>
  <c r="F35" i="1"/>
  <c r="G35" i="1"/>
  <c r="H35" i="1"/>
  <c r="I35" i="1"/>
  <c r="J35" i="1"/>
  <c r="K35" i="1"/>
  <c r="M35" i="1"/>
  <c r="N35" i="1"/>
  <c r="B36" i="1"/>
  <c r="C36" i="1"/>
  <c r="D36" i="1"/>
  <c r="E36" i="1"/>
  <c r="F36" i="1"/>
  <c r="G36" i="1"/>
  <c r="H36" i="1"/>
  <c r="I36" i="1"/>
  <c r="J36" i="1"/>
  <c r="K36" i="1"/>
  <c r="M36" i="1"/>
  <c r="N36" i="1"/>
  <c r="B37" i="1"/>
  <c r="C37" i="1"/>
  <c r="D37" i="1"/>
  <c r="E37" i="1"/>
  <c r="F37" i="1"/>
  <c r="G37" i="1"/>
  <c r="H37" i="1"/>
  <c r="I37" i="1"/>
  <c r="J37" i="1"/>
  <c r="K37" i="1"/>
  <c r="M37" i="1"/>
  <c r="N37" i="1"/>
  <c r="B38" i="1"/>
  <c r="C38" i="1"/>
  <c r="D38" i="1"/>
  <c r="E38" i="1"/>
  <c r="F38" i="1"/>
  <c r="G38" i="1"/>
  <c r="H38" i="1"/>
  <c r="I38" i="1"/>
  <c r="J38" i="1"/>
  <c r="K38" i="1"/>
  <c r="M38" i="1"/>
  <c r="N38" i="1"/>
  <c r="B39" i="1"/>
  <c r="C39" i="1"/>
  <c r="D39" i="1"/>
  <c r="E39" i="1"/>
  <c r="F39" i="1"/>
  <c r="G39" i="1"/>
  <c r="H39" i="1"/>
  <c r="I39" i="1"/>
  <c r="J39" i="1"/>
  <c r="K39" i="1"/>
  <c r="M39" i="1"/>
  <c r="N39" i="1"/>
  <c r="B40" i="1"/>
  <c r="C40" i="1"/>
  <c r="D40" i="1"/>
  <c r="E40" i="1"/>
  <c r="F40" i="1"/>
  <c r="G40" i="1"/>
  <c r="H40" i="1"/>
  <c r="I40" i="1"/>
  <c r="J40" i="1"/>
  <c r="K40" i="1"/>
  <c r="M40" i="1"/>
  <c r="N40" i="1"/>
  <c r="B41" i="1"/>
  <c r="C41" i="1"/>
  <c r="D41" i="1"/>
  <c r="E41" i="1"/>
  <c r="F41" i="1"/>
  <c r="G41" i="1"/>
  <c r="H41" i="1"/>
  <c r="I41" i="1"/>
  <c r="J41" i="1"/>
  <c r="K41" i="1"/>
  <c r="M41" i="1"/>
  <c r="N41" i="1"/>
  <c r="N43" i="4" l="1"/>
  <c r="O42" i="4" l="1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43" i="7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N43" i="8"/>
  <c r="O43" i="7" l="1"/>
  <c r="N42" i="1" l="1"/>
  <c r="O10" i="1" l="1"/>
  <c r="O37" i="1"/>
  <c r="O15" i="1"/>
  <c r="H43" i="4"/>
  <c r="M43" i="8" l="1"/>
  <c r="M43" i="7"/>
  <c r="M43" i="4"/>
  <c r="M42" i="1" l="1"/>
  <c r="K43" i="8"/>
  <c r="K43" i="7" l="1"/>
  <c r="K42" i="1"/>
  <c r="K43" i="4" l="1"/>
  <c r="J43" i="7" l="1"/>
  <c r="J43" i="8"/>
  <c r="J43" i="4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I43" i="8"/>
  <c r="H43" i="8"/>
  <c r="G43" i="8"/>
  <c r="F43" i="8"/>
  <c r="E43" i="8"/>
  <c r="D43" i="8"/>
  <c r="C43" i="8"/>
  <c r="B43" i="8"/>
  <c r="I43" i="7"/>
  <c r="H43" i="7"/>
  <c r="G43" i="7"/>
  <c r="F43" i="7"/>
  <c r="E43" i="7"/>
  <c r="D43" i="7"/>
  <c r="C43" i="7"/>
  <c r="B43" i="7"/>
  <c r="I43" i="4"/>
  <c r="G43" i="4"/>
  <c r="F43" i="4"/>
  <c r="E43" i="4"/>
  <c r="D43" i="4"/>
  <c r="C43" i="4"/>
  <c r="B43" i="4"/>
  <c r="O6" i="1" l="1"/>
  <c r="O8" i="1"/>
  <c r="O9" i="1"/>
  <c r="O39" i="1"/>
  <c r="O41" i="1"/>
  <c r="O38" i="1"/>
  <c r="O7" i="1"/>
  <c r="O40" i="1"/>
  <c r="H42" i="1"/>
  <c r="O43" i="8"/>
  <c r="J42" i="1"/>
  <c r="G42" i="1"/>
  <c r="F42" i="1"/>
  <c r="D42" i="1"/>
  <c r="B42" i="1"/>
  <c r="O43" i="4"/>
  <c r="E42" i="1"/>
  <c r="I42" i="1"/>
  <c r="C42" i="1"/>
  <c r="O42" i="1" l="1"/>
</calcChain>
</file>

<file path=xl/sharedStrings.xml><?xml version="1.0" encoding="utf-8"?>
<sst xmlns="http://schemas.openxmlformats.org/spreadsheetml/2006/main" count="224" uniqueCount="69">
  <si>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</si>
  <si>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</si>
  <si>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</si>
  <si>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</si>
  <si>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</si>
  <si>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</si>
  <si>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</si>
  <si>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</si>
  <si>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</si>
  <si>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</si>
  <si>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</si>
  <si>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</si>
  <si>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</si>
  <si>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</si>
  <si>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</si>
  <si>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</si>
  <si>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</si>
  <si>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</si>
  <si>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</si>
  <si>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</si>
  <si>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</si>
  <si>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</si>
  <si>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</si>
  <si>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</si>
  <si>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</si>
  <si>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</si>
  <si>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</si>
  <si>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</si>
  <si>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</si>
  <si>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</si>
  <si>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</si>
  <si>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</si>
  <si>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</si>
  <si>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</si>
  <si>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</si>
  <si>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</si>
  <si>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</si>
  <si>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</si>
  <si>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</si>
  <si>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</si>
  <si>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</si>
  <si>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</si>
  <si>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</si>
  <si>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</si>
  <si>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</si>
  <si>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</si>
  <si>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</si>
  <si>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</si>
  <si>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</si>
  <si>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</si>
  <si>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</si>
  <si>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</si>
  <si>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</si>
  <si>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</si>
  <si>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JUNIO</t>
  </si>
  <si>
    <t>PARTICIPACIONES DE
GASOLINA Y DIESEL JULIO</t>
  </si>
  <si>
    <t>PARTICIPACIONES DE
GASOLINA Y DIESEL AGOSTO</t>
  </si>
  <si>
    <t>ISR EJANENACION DE INMUEBLES AGOSTO</t>
  </si>
  <si>
    <t>ISR EJANENACION DE INMUEBLES JULIO</t>
  </si>
  <si>
    <t>ISR ENAJENACION DE INMUEBLES</t>
  </si>
  <si>
    <t>ISR ENAJENACION INMUEBLES JUNIO</t>
  </si>
  <si>
    <t>EN EL TERCER TRIMESTRE DEL EJERCICIO FISCAL 2022</t>
  </si>
  <si>
    <t>EN EL MES DE JULIO DEL EJERCICIO 2022</t>
  </si>
  <si>
    <t>EN EL MES DE AGOSTO DEL EJERCICIO 2022</t>
  </si>
  <si>
    <t>EN EL MES DE SEPTIEMBRE DEL EJERCICIO 2022</t>
  </si>
  <si>
    <t xml:space="preserve">PARICIPACIONES DEL FONDO DE COMPENSACION GASOLINA Y DIESEL JUNIO </t>
  </si>
  <si>
    <t>PARTICIPACIONES DEL FONDO DE COMPENSACIÓN GASOLINA Y DIESEL</t>
  </si>
  <si>
    <t xml:space="preserve">PARICIPACIONES DEL FONDO DE COMPENSACION GASOLINA Y DIESEL JULIO </t>
  </si>
  <si>
    <t>PARICIPACIONES DEL FONDO DE COMPENSACION GASOLINA Y DIESEL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</si>
</sst>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R46"/>
  <sheetViews>
    <sheetView tabSelected="1" zoomScale="90" zoomScaleNormal="90" workbookViewId="0">
      <selection activeCell="B18" sqref="B18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5" width="21.140625" customWidth="1"/>
  </cols>
  <sheetData>
    <row r="1" spans="1:18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8.75" x14ac:dyDescent="0.3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66</v>
      </c>
      <c r="M5" s="3" t="s">
        <v>49</v>
      </c>
      <c r="N5" s="3" t="s">
        <v>59</v>
      </c>
      <c r="O5" s="2" t="s">
        <v>10</v>
      </c>
    </row>
    <row r="6" spans="1:18" ht="21" customHeight="1" x14ac:dyDescent="0.25">
      <c r="A6" s="6" t="s">
        <v>11</v>
      </c>
      <c r="B6" s="9">
        <f>SUM('ANEXO VII JULIO'!B7+'ANEXO VII AGOSTO'!B7+'ANEXO VII SEPTIEMBRE'!B7)</f>
        <v>7672337</v>
      </c>
      <c r="C6" s="9">
        <f>SUM('ANEXO VII JULIO'!C7+'ANEXO VII AGOSTO'!C7+'ANEXO VII SEPTIEMBRE'!C7)</f>
        <v>2310332</v>
      </c>
      <c r="D6" s="9">
        <f>SUM('ANEXO VII JULIO'!D7+'ANEXO VII AGOSTO'!D7+'ANEXO VII SEPTIEMBRE'!D7)</f>
        <v>161828</v>
      </c>
      <c r="E6" s="9">
        <f>SUM('ANEXO VII JULIO'!E7+'ANEXO VII AGOSTO'!E7+'ANEXO VII SEPTIEMBRE'!E7)</f>
        <v>0</v>
      </c>
      <c r="F6" s="9">
        <f>SUM('ANEXO VII JULIO'!F7+'ANEXO VII AGOSTO'!F7+'ANEXO VII SEPTIEMBRE'!F7)</f>
        <v>157541</v>
      </c>
      <c r="G6" s="9">
        <f>SUM('ANEXO VII JULIO'!G7+'ANEXO VII AGOSTO'!G7+'ANEXO VII SEPTIEMBRE'!G7)</f>
        <v>242493</v>
      </c>
      <c r="H6" s="9">
        <f>SUM('ANEXO VII JULIO'!H7+'ANEXO VII AGOSTO'!H7+'ANEXO VII SEPTIEMBRE'!H7)</f>
        <v>0</v>
      </c>
      <c r="I6" s="9">
        <f>SUM('ANEXO VII JULIO'!I7+'ANEXO VII AGOSTO'!I7+'ANEXO VII SEPTIEMBRE'!I7)</f>
        <v>22683</v>
      </c>
      <c r="J6" s="10">
        <f>SUM('ANEXO VII JULIO'!J7+'ANEXO VII AGOSTO'!J7+'ANEXO VII SEPTIEMBRE'!J7)</f>
        <v>152626</v>
      </c>
      <c r="K6" s="10">
        <f>SUM('ANEXO VII JULIO'!K7+'ANEXO VII AGOSTO'!K7+'ANEXO VII SEPTIEMBRE'!K7)</f>
        <v>147154</v>
      </c>
      <c r="L6" s="10">
        <f>+'ANEXO VII JULIO'!L7+'ANEXO VII AGOSTO'!L7+'ANEXO VII SEPTIEMBRE'!L7</f>
        <v>192802</v>
      </c>
      <c r="M6" s="10">
        <f>+'ANEXO VII JULIO'!M7+'ANEXO VII AGOSTO'!M7+'ANEXO VII SEPTIEMBRE'!M7</f>
        <v>0</v>
      </c>
      <c r="N6" s="10">
        <f>'ANEXO VII JULIO'!N7+'ANEXO VII AGOSTO'!N7+'ANEXO VII SEPTIEMBRE'!N7</f>
        <v>83796</v>
      </c>
      <c r="O6" s="11">
        <f t="shared" ref="O6:O41" si="0">SUM(B6:N6)</f>
        <v>11143592</v>
      </c>
      <c r="R6" s="19"/>
    </row>
    <row r="7" spans="1:18" x14ac:dyDescent="0.25">
      <c r="A7" s="6" t="s">
        <v>12</v>
      </c>
      <c r="B7" s="12">
        <f>SUM('ANEXO VII JULIO'!B8+'ANEXO VII AGOSTO'!B8+'ANEXO VII SEPTIEMBRE'!B8)</f>
        <v>10139108</v>
      </c>
      <c r="C7" s="12">
        <f>SUM('ANEXO VII JULIO'!C8+'ANEXO VII AGOSTO'!C8+'ANEXO VII SEPTIEMBRE'!C8)</f>
        <v>3053138</v>
      </c>
      <c r="D7" s="12">
        <f>SUM('ANEXO VII JULIO'!D8+'ANEXO VII AGOSTO'!D8+'ANEXO VII SEPTIEMBRE'!D8)</f>
        <v>213859</v>
      </c>
      <c r="E7" s="12">
        <f>SUM('ANEXO VII JULIO'!E8+'ANEXO VII AGOSTO'!E8+'ANEXO VII SEPTIEMBRE'!E8)</f>
        <v>0</v>
      </c>
      <c r="F7" s="12">
        <f>SUM('ANEXO VII JULIO'!F8+'ANEXO VII AGOSTO'!F8+'ANEXO VII SEPTIEMBRE'!F8)</f>
        <v>208191</v>
      </c>
      <c r="G7" s="12">
        <f>SUM('ANEXO VII JULIO'!G8+'ANEXO VII AGOSTO'!G8+'ANEXO VII SEPTIEMBRE'!G8)</f>
        <v>304761</v>
      </c>
      <c r="H7" s="12">
        <f>SUM('ANEXO VII JULIO'!H8+'ANEXO VII AGOSTO'!H8+'ANEXO VII SEPTIEMBRE'!H8)</f>
        <v>0</v>
      </c>
      <c r="I7" s="12">
        <f>SUM('ANEXO VII JULIO'!I8+'ANEXO VII AGOSTO'!I8+'ANEXO VII SEPTIEMBRE'!I8)</f>
        <v>29973</v>
      </c>
      <c r="J7" s="10">
        <f>SUM('ANEXO VII JULIO'!J8+'ANEXO VII AGOSTO'!J8+'ANEXO VII SEPTIEMBRE'!J8)</f>
        <v>191818</v>
      </c>
      <c r="K7" s="12">
        <f>SUM('ANEXO VII JULIO'!K8+'ANEXO VII AGOSTO'!K8+'ANEXO VII SEPTIEMBRE'!K8)</f>
        <v>210990</v>
      </c>
      <c r="L7" s="10">
        <f>+'ANEXO VII JULIO'!L8+'ANEXO VII AGOSTO'!L8+'ANEXO VII SEPTIEMBRE'!L8</f>
        <v>276439</v>
      </c>
      <c r="M7" s="10">
        <f>+'ANEXO VII JULIO'!M8+'ANEXO VII AGOSTO'!M8+'ANEXO VII SEPTIEMBRE'!M8</f>
        <v>1126740</v>
      </c>
      <c r="N7" s="10">
        <f>'ANEXO VII JULIO'!N8+'ANEXO VII AGOSTO'!N8+'ANEXO VII SEPTIEMBRE'!N8</f>
        <v>99748</v>
      </c>
      <c r="O7" s="11">
        <f t="shared" si="0"/>
        <v>15854765</v>
      </c>
      <c r="R7" s="19"/>
    </row>
    <row r="8" spans="1:18" x14ac:dyDescent="0.25">
      <c r="A8" s="6" t="s">
        <v>13</v>
      </c>
      <c r="B8" s="12">
        <f>SUM('ANEXO VII JULIO'!B9+'ANEXO VII AGOSTO'!B9+'ANEXO VII SEPTIEMBRE'!B9)</f>
        <v>10749696</v>
      </c>
      <c r="C8" s="12">
        <f>SUM('ANEXO VII JULIO'!C9+'ANEXO VII AGOSTO'!C9+'ANEXO VII SEPTIEMBRE'!C9)</f>
        <v>3237001</v>
      </c>
      <c r="D8" s="12">
        <f>SUM('ANEXO VII JULIO'!D9+'ANEXO VII AGOSTO'!D9+'ANEXO VII SEPTIEMBRE'!D9)</f>
        <v>226738</v>
      </c>
      <c r="E8" s="12">
        <f>SUM('ANEXO VII JULIO'!E9+'ANEXO VII AGOSTO'!E9+'ANEXO VII SEPTIEMBRE'!E9)</f>
        <v>0</v>
      </c>
      <c r="F8" s="12">
        <f>SUM('ANEXO VII JULIO'!F9+'ANEXO VII AGOSTO'!F9+'ANEXO VII SEPTIEMBRE'!F9)</f>
        <v>220729</v>
      </c>
      <c r="G8" s="12">
        <f>SUM('ANEXO VII JULIO'!G9+'ANEXO VII AGOSTO'!G9+'ANEXO VII SEPTIEMBRE'!G9)</f>
        <v>328356</v>
      </c>
      <c r="H8" s="12">
        <f>SUM('ANEXO VII JULIO'!H9+'ANEXO VII AGOSTO'!H9+'ANEXO VII SEPTIEMBRE'!H9)</f>
        <v>0</v>
      </c>
      <c r="I8" s="12">
        <f>SUM('ANEXO VII JULIO'!I9+'ANEXO VII AGOSTO'!I9+'ANEXO VII SEPTIEMBRE'!I9)</f>
        <v>31779</v>
      </c>
      <c r="J8" s="10">
        <f>SUM('ANEXO VII JULIO'!J9+'ANEXO VII AGOSTO'!J9+'ANEXO VII SEPTIEMBRE'!J9)</f>
        <v>206668</v>
      </c>
      <c r="K8" s="12">
        <f>SUM('ANEXO VII JULIO'!K9+'ANEXO VII AGOSTO'!K9+'ANEXO VII SEPTIEMBRE'!K9)</f>
        <v>327573</v>
      </c>
      <c r="L8" s="10">
        <f>+'ANEXO VII JULIO'!L9+'ANEXO VII AGOSTO'!L9+'ANEXO VII SEPTIEMBRE'!L9</f>
        <v>429186</v>
      </c>
      <c r="M8" s="10">
        <f>+'ANEXO VII JULIO'!M9+'ANEXO VII AGOSTO'!M9+'ANEXO VII SEPTIEMBRE'!M9</f>
        <v>514201</v>
      </c>
      <c r="N8" s="10">
        <f>'ANEXO VII JULIO'!N9+'ANEXO VII AGOSTO'!N9+'ANEXO VII SEPTIEMBRE'!N9</f>
        <v>114812</v>
      </c>
      <c r="O8" s="11">
        <f t="shared" si="0"/>
        <v>16386739</v>
      </c>
      <c r="R8" s="19"/>
    </row>
    <row r="9" spans="1:18" x14ac:dyDescent="0.25">
      <c r="A9" s="6" t="s">
        <v>14</v>
      </c>
      <c r="B9" s="12">
        <f>SUM('ANEXO VII JULIO'!B10+'ANEXO VII AGOSTO'!B10+'ANEXO VII SEPTIEMBRE'!B10)</f>
        <v>19187756</v>
      </c>
      <c r="C9" s="12">
        <f>SUM('ANEXO VII JULIO'!C10+'ANEXO VII AGOSTO'!C10+'ANEXO VII SEPTIEMBRE'!C10)</f>
        <v>5777911</v>
      </c>
      <c r="D9" s="12">
        <f>SUM('ANEXO VII JULIO'!D10+'ANEXO VII AGOSTO'!D10+'ANEXO VII SEPTIEMBRE'!D10)</f>
        <v>404716</v>
      </c>
      <c r="E9" s="12">
        <f>SUM('ANEXO VII JULIO'!E10+'ANEXO VII AGOSTO'!E10+'ANEXO VII SEPTIEMBRE'!E10)</f>
        <v>0</v>
      </c>
      <c r="F9" s="12">
        <f>SUM('ANEXO VII JULIO'!F10+'ANEXO VII AGOSTO'!F10+'ANEXO VII SEPTIEMBRE'!F10)</f>
        <v>393993</v>
      </c>
      <c r="G9" s="12">
        <f>SUM('ANEXO VII JULIO'!G10+'ANEXO VII AGOSTO'!G10+'ANEXO VII SEPTIEMBRE'!G10)</f>
        <v>558453</v>
      </c>
      <c r="H9" s="12">
        <f>SUM('ANEXO VII JULIO'!H10+'ANEXO VII AGOSTO'!H10+'ANEXO VII SEPTIEMBRE'!H10)</f>
        <v>0</v>
      </c>
      <c r="I9" s="12">
        <f>SUM('ANEXO VII JULIO'!I10+'ANEXO VII AGOSTO'!I10+'ANEXO VII SEPTIEMBRE'!I10)</f>
        <v>56724</v>
      </c>
      <c r="J9" s="10">
        <f>SUM('ANEXO VII JULIO'!J10+'ANEXO VII AGOSTO'!J10+'ANEXO VII SEPTIEMBRE'!J10)</f>
        <v>351492</v>
      </c>
      <c r="K9" s="12">
        <f>SUM('ANEXO VII JULIO'!K10+'ANEXO VII AGOSTO'!K10+'ANEXO VII SEPTIEMBRE'!K10)</f>
        <v>751192</v>
      </c>
      <c r="L9" s="10">
        <f>+'ANEXO VII JULIO'!L10+'ANEXO VII AGOSTO'!L10+'ANEXO VII SEPTIEMBRE'!L10</f>
        <v>984211</v>
      </c>
      <c r="M9" s="10">
        <f>+'ANEXO VII JULIO'!M10+'ANEXO VII AGOSTO'!M10+'ANEXO VII SEPTIEMBRE'!M10</f>
        <v>2696253</v>
      </c>
      <c r="N9" s="10">
        <f>'ANEXO VII JULIO'!N10+'ANEXO VII AGOSTO'!N10+'ANEXO VII SEPTIEMBRE'!N10</f>
        <v>191343</v>
      </c>
      <c r="O9" s="11">
        <f t="shared" si="0"/>
        <v>31354044</v>
      </c>
      <c r="R9" s="19"/>
    </row>
    <row r="10" spans="1:18" x14ac:dyDescent="0.25">
      <c r="A10" s="6" t="s">
        <v>51</v>
      </c>
      <c r="B10" s="12">
        <f>SUM('ANEXO VII JULIO'!B11+'ANEXO VII AGOSTO'!B11+'ANEXO VII SEPTIEMBRE'!B11)</f>
        <v>7529344</v>
      </c>
      <c r="C10" s="12">
        <f>SUM('ANEXO VII JULIO'!C11+'ANEXO VII AGOSTO'!C11+'ANEXO VII SEPTIEMBRE'!C11)</f>
        <v>2267273</v>
      </c>
      <c r="D10" s="12">
        <f>SUM('ANEXO VII JULIO'!D11+'ANEXO VII AGOSTO'!D11+'ANEXO VII SEPTIEMBRE'!D11)</f>
        <v>158812</v>
      </c>
      <c r="E10" s="12">
        <f>SUM('ANEXO VII JULIO'!E11+'ANEXO VII AGOSTO'!E11+'ANEXO VII SEPTIEMBRE'!E11)</f>
        <v>0</v>
      </c>
      <c r="F10" s="12">
        <f>SUM('ANEXO VII JULIO'!F11+'ANEXO VII AGOSTO'!F11+'ANEXO VII SEPTIEMBRE'!F11)</f>
        <v>154604</v>
      </c>
      <c r="G10" s="12">
        <f>SUM('ANEXO VII JULIO'!G11+'ANEXO VII AGOSTO'!G11+'ANEXO VII SEPTIEMBRE'!G11)</f>
        <v>111684</v>
      </c>
      <c r="H10" s="12">
        <f>SUM('ANEXO VII JULIO'!H11+'ANEXO VII AGOSTO'!H11+'ANEXO VII SEPTIEMBRE'!H11)</f>
        <v>0</v>
      </c>
      <c r="I10" s="12">
        <f>SUM('ANEXO VII JULIO'!I11+'ANEXO VII AGOSTO'!I11+'ANEXO VII SEPTIEMBRE'!I11)</f>
        <v>22260</v>
      </c>
      <c r="J10" s="10">
        <f>SUM('ANEXO VII JULIO'!J11+'ANEXO VII AGOSTO'!J11+'ANEXO VII SEPTIEMBRE'!J11)</f>
        <v>70294</v>
      </c>
      <c r="K10" s="12">
        <f>SUM('ANEXO VII JULIO'!K11+'ANEXO VII AGOSTO'!K11+'ANEXO VII SEPTIEMBRE'!K11)</f>
        <v>94883</v>
      </c>
      <c r="L10" s="10">
        <f>+'ANEXO VII JULIO'!L11+'ANEXO VII AGOSTO'!L11+'ANEXO VII SEPTIEMBRE'!L11</f>
        <v>124317</v>
      </c>
      <c r="M10" s="10">
        <f>+'ANEXO VII JULIO'!M11+'ANEXO VII AGOSTO'!M11+'ANEXO VII SEPTIEMBRE'!M11</f>
        <v>494859</v>
      </c>
      <c r="N10" s="10">
        <f>'ANEXO VII JULIO'!N11+'ANEXO VII AGOSTO'!N11+'ANEXO VII SEPTIEMBRE'!N11</f>
        <v>38099</v>
      </c>
      <c r="O10" s="11">
        <f t="shared" si="0"/>
        <v>11066429</v>
      </c>
      <c r="R10" s="19"/>
    </row>
    <row r="11" spans="1:18" x14ac:dyDescent="0.25">
      <c r="A11" s="6" t="s">
        <v>15</v>
      </c>
      <c r="B11" s="12">
        <f>SUM('ANEXO VII JULIO'!B12+'ANEXO VII AGOSTO'!B12+'ANEXO VII SEPTIEMBRE'!B12)</f>
        <v>7157512</v>
      </c>
      <c r="C11" s="12">
        <f>SUM('ANEXO VII JULIO'!C12+'ANEXO VII AGOSTO'!C12+'ANEXO VII SEPTIEMBRE'!C12)</f>
        <v>2155306</v>
      </c>
      <c r="D11" s="12">
        <f>SUM('ANEXO VII JULIO'!D12+'ANEXO VII AGOSTO'!D12+'ANEXO VII SEPTIEMBRE'!D12)</f>
        <v>150969</v>
      </c>
      <c r="E11" s="12">
        <f>SUM('ANEXO VII JULIO'!E12+'ANEXO VII AGOSTO'!E12+'ANEXO VII SEPTIEMBRE'!E12)</f>
        <v>0</v>
      </c>
      <c r="F11" s="12">
        <f>SUM('ANEXO VII JULIO'!F12+'ANEXO VII AGOSTO'!F12+'ANEXO VII SEPTIEMBRE'!F12)</f>
        <v>146969</v>
      </c>
      <c r="G11" s="12">
        <f>SUM('ANEXO VII JULIO'!G12+'ANEXO VII AGOSTO'!G12+'ANEXO VII SEPTIEMBRE'!G12)</f>
        <v>232290</v>
      </c>
      <c r="H11" s="12">
        <f>SUM('ANEXO VII JULIO'!H12+'ANEXO VII AGOSTO'!H12+'ANEXO VII SEPTIEMBRE'!H12)</f>
        <v>0</v>
      </c>
      <c r="I11" s="12">
        <f>SUM('ANEXO VII JULIO'!I12+'ANEXO VII AGOSTO'!I12+'ANEXO VII SEPTIEMBRE'!I12)</f>
        <v>21159</v>
      </c>
      <c r="J11" s="10">
        <f>SUM('ANEXO VII JULIO'!J12+'ANEXO VII AGOSTO'!J12+'ANEXO VII SEPTIEMBRE'!J12)</f>
        <v>146204</v>
      </c>
      <c r="K11" s="12">
        <f>SUM('ANEXO VII JULIO'!K12+'ANEXO VII AGOSTO'!K12+'ANEXO VII SEPTIEMBRE'!K12)</f>
        <v>87969</v>
      </c>
      <c r="L11" s="10">
        <f>+'ANEXO VII JULIO'!L12+'ANEXO VII AGOSTO'!L12+'ANEXO VII SEPTIEMBRE'!L12</f>
        <v>115256</v>
      </c>
      <c r="M11" s="10">
        <f>+'ANEXO VII JULIO'!M12+'ANEXO VII AGOSTO'!M12+'ANEXO VII SEPTIEMBRE'!M12</f>
        <v>854809</v>
      </c>
      <c r="N11" s="10">
        <f>'ANEXO VII JULIO'!N12+'ANEXO VII AGOSTO'!N12+'ANEXO VII SEPTIEMBRE'!N12</f>
        <v>79965</v>
      </c>
      <c r="O11" s="11">
        <f t="shared" si="0"/>
        <v>11148408</v>
      </c>
      <c r="R11" s="19"/>
    </row>
    <row r="12" spans="1:18" x14ac:dyDescent="0.25">
      <c r="A12" s="6" t="s">
        <v>16</v>
      </c>
      <c r="B12" s="12">
        <f>SUM('ANEXO VII JULIO'!B13+'ANEXO VII AGOSTO'!B13+'ANEXO VII SEPTIEMBRE'!B13)</f>
        <v>33519856</v>
      </c>
      <c r="C12" s="12">
        <f>SUM('ANEXO VII JULIO'!C13+'ANEXO VII AGOSTO'!C13+'ANEXO VII SEPTIEMBRE'!C13)</f>
        <v>10093662</v>
      </c>
      <c r="D12" s="12">
        <f>SUM('ANEXO VII JULIO'!D13+'ANEXO VII AGOSTO'!D13+'ANEXO VII SEPTIEMBRE'!D13)</f>
        <v>707016</v>
      </c>
      <c r="E12" s="12">
        <f>SUM('ANEXO VII JULIO'!E13+'ANEXO VII AGOSTO'!E13+'ANEXO VII SEPTIEMBRE'!E13)</f>
        <v>0</v>
      </c>
      <c r="F12" s="12">
        <f>SUM('ANEXO VII JULIO'!F13+'ANEXO VII AGOSTO'!F13+'ANEXO VII SEPTIEMBRE'!F13)</f>
        <v>688280</v>
      </c>
      <c r="G12" s="12">
        <f>SUM('ANEXO VII JULIO'!G13+'ANEXO VII AGOSTO'!G13+'ANEXO VII SEPTIEMBRE'!G13)</f>
        <v>1029204</v>
      </c>
      <c r="H12" s="12">
        <f>SUM('ANEXO VII JULIO'!H13+'ANEXO VII AGOSTO'!H13+'ANEXO VII SEPTIEMBRE'!H13)</f>
        <v>0</v>
      </c>
      <c r="I12" s="12">
        <f>SUM('ANEXO VII JULIO'!I13+'ANEXO VII AGOSTO'!I13+'ANEXO VII SEPTIEMBRE'!I13)</f>
        <v>99096</v>
      </c>
      <c r="J12" s="10">
        <f>SUM('ANEXO VII JULIO'!J13+'ANEXO VII AGOSTO'!J13+'ANEXO VII SEPTIEMBRE'!J13)</f>
        <v>647783</v>
      </c>
      <c r="K12" s="12">
        <f>SUM('ANEXO VII JULIO'!K13+'ANEXO VII AGOSTO'!K13+'ANEXO VII SEPTIEMBRE'!K13)</f>
        <v>1564683</v>
      </c>
      <c r="L12" s="10">
        <f>+'ANEXO VII JULIO'!L13+'ANEXO VII AGOSTO'!L13+'ANEXO VII SEPTIEMBRE'!L13</f>
        <v>2050044</v>
      </c>
      <c r="M12" s="10">
        <f>+'ANEXO VII JULIO'!M13+'ANEXO VII AGOSTO'!M13+'ANEXO VII SEPTIEMBRE'!M13</f>
        <v>3292703</v>
      </c>
      <c r="N12" s="10">
        <f>'ANEXO VII JULIO'!N13+'ANEXO VII AGOSTO'!N13+'ANEXO VII SEPTIEMBRE'!N13</f>
        <v>354593</v>
      </c>
      <c r="O12" s="11">
        <f t="shared" si="0"/>
        <v>54046920</v>
      </c>
      <c r="R12" s="19"/>
    </row>
    <row r="13" spans="1:18" x14ac:dyDescent="0.25">
      <c r="A13" s="6" t="s">
        <v>17</v>
      </c>
      <c r="B13" s="12">
        <f>SUM('ANEXO VII JULIO'!B14+'ANEXO VII AGOSTO'!B14+'ANEXO VII SEPTIEMBRE'!B14)</f>
        <v>71659323</v>
      </c>
      <c r="C13" s="12">
        <f>SUM('ANEXO VII JULIO'!C14+'ANEXO VII AGOSTO'!C14+'ANEXO VII SEPTIEMBRE'!C14)</f>
        <v>21578404</v>
      </c>
      <c r="D13" s="12">
        <f>SUM('ANEXO VII JULIO'!D14+'ANEXO VII AGOSTO'!D14+'ANEXO VII SEPTIEMBRE'!D14)</f>
        <v>1511472</v>
      </c>
      <c r="E13" s="12">
        <f>SUM('ANEXO VII JULIO'!E14+'ANEXO VII AGOSTO'!E14+'ANEXO VII SEPTIEMBRE'!E14)</f>
        <v>0</v>
      </c>
      <c r="F13" s="12">
        <f>SUM('ANEXO VII JULIO'!F14+'ANEXO VII AGOSTO'!F14+'ANEXO VII SEPTIEMBRE'!F14)</f>
        <v>1471419</v>
      </c>
      <c r="G13" s="12">
        <f>SUM('ANEXO VII JULIO'!G14+'ANEXO VII AGOSTO'!G14+'ANEXO VII SEPTIEMBRE'!G14)</f>
        <v>2115216</v>
      </c>
      <c r="H13" s="12">
        <f>SUM('ANEXO VII JULIO'!H14+'ANEXO VII AGOSTO'!H14+'ANEXO VII SEPTIEMBRE'!H14)</f>
        <v>0</v>
      </c>
      <c r="I13" s="12">
        <f>SUM('ANEXO VII JULIO'!I14+'ANEXO VII AGOSTO'!I14+'ANEXO VII SEPTIEMBRE'!I14)</f>
        <v>211848</v>
      </c>
      <c r="J13" s="10">
        <f>SUM('ANEXO VII JULIO'!J14+'ANEXO VII AGOSTO'!J14+'ANEXO VII SEPTIEMBRE'!J14)</f>
        <v>1331320</v>
      </c>
      <c r="K13" s="12">
        <f>SUM('ANEXO VII JULIO'!K14+'ANEXO VII AGOSTO'!K14+'ANEXO VII SEPTIEMBRE'!K14)</f>
        <v>3164820</v>
      </c>
      <c r="L13" s="10">
        <f>+'ANEXO VII JULIO'!L14+'ANEXO VII AGOSTO'!L14+'ANEXO VII SEPTIEMBRE'!L14</f>
        <v>4146540</v>
      </c>
      <c r="M13" s="10">
        <f>+'ANEXO VII JULIO'!M14+'ANEXO VII AGOSTO'!M14+'ANEXO VII SEPTIEMBRE'!M14</f>
        <v>20827298</v>
      </c>
      <c r="N13" s="10">
        <f>'ANEXO VII JULIO'!N14+'ANEXO VII AGOSTO'!N14+'ANEXO VII SEPTIEMBRE'!N14</f>
        <v>730030</v>
      </c>
      <c r="O13" s="11">
        <f t="shared" si="0"/>
        <v>128747690</v>
      </c>
      <c r="R13" s="19"/>
    </row>
    <row r="14" spans="1:18" x14ac:dyDescent="0.25">
      <c r="A14" s="6" t="s">
        <v>18</v>
      </c>
      <c r="B14" s="12">
        <f>SUM('ANEXO VII JULIO'!B15+'ANEXO VII AGOSTO'!B15+'ANEXO VII SEPTIEMBRE'!B15)</f>
        <v>21741412</v>
      </c>
      <c r="C14" s="12">
        <f>SUM('ANEXO VII JULIO'!C15+'ANEXO VII AGOSTO'!C15+'ANEXO VII SEPTIEMBRE'!C15)</f>
        <v>6546880</v>
      </c>
      <c r="D14" s="12">
        <f>SUM('ANEXO VII JULIO'!D15+'ANEXO VII AGOSTO'!D15+'ANEXO VII SEPTIEMBRE'!D15)</f>
        <v>458580</v>
      </c>
      <c r="E14" s="12">
        <f>SUM('ANEXO VII JULIO'!E15+'ANEXO VII AGOSTO'!E15+'ANEXO VII SEPTIEMBRE'!E15)</f>
        <v>0</v>
      </c>
      <c r="F14" s="12">
        <f>SUM('ANEXO VII JULIO'!F15+'ANEXO VII AGOSTO'!F15+'ANEXO VII SEPTIEMBRE'!F15)</f>
        <v>446428</v>
      </c>
      <c r="G14" s="12">
        <f>SUM('ANEXO VII JULIO'!G15+'ANEXO VII AGOSTO'!G15+'ANEXO VII SEPTIEMBRE'!G15)</f>
        <v>635196</v>
      </c>
      <c r="H14" s="12">
        <f>SUM('ANEXO VII JULIO'!H15+'ANEXO VII AGOSTO'!H15+'ANEXO VII SEPTIEMBRE'!H15)</f>
        <v>0</v>
      </c>
      <c r="I14" s="12">
        <f>SUM('ANEXO VII JULIO'!I15+'ANEXO VII AGOSTO'!I15+'ANEXO VII SEPTIEMBRE'!I15)</f>
        <v>64275</v>
      </c>
      <c r="J14" s="10">
        <f>SUM('ANEXO VII JULIO'!J15+'ANEXO VII AGOSTO'!J15+'ANEXO VII SEPTIEMBRE'!J15)</f>
        <v>399794</v>
      </c>
      <c r="K14" s="12">
        <f>SUM('ANEXO VII JULIO'!K15+'ANEXO VII AGOSTO'!K15+'ANEXO VII SEPTIEMBRE'!K15)</f>
        <v>895179</v>
      </c>
      <c r="L14" s="10">
        <f>+'ANEXO VII JULIO'!L15+'ANEXO VII AGOSTO'!L15+'ANEXO VII SEPTIEMBRE'!L15</f>
        <v>1172860</v>
      </c>
      <c r="M14" s="10">
        <f>+'ANEXO VII JULIO'!M15+'ANEXO VII AGOSTO'!M15+'ANEXO VII SEPTIEMBRE'!M15</f>
        <v>5228928</v>
      </c>
      <c r="N14" s="10">
        <f>'ANEXO VII JULIO'!N15+'ANEXO VII AGOSTO'!N15+'ANEXO VII SEPTIEMBRE'!N15</f>
        <v>213570</v>
      </c>
      <c r="O14" s="11">
        <f t="shared" si="0"/>
        <v>37803102</v>
      </c>
      <c r="R14" s="19"/>
    </row>
    <row r="15" spans="1:18" x14ac:dyDescent="0.25">
      <c r="A15" s="6" t="s">
        <v>52</v>
      </c>
      <c r="B15" s="12">
        <f>SUM('ANEXO VII JULIO'!B16+'ANEXO VII AGOSTO'!B16+'ANEXO VII SEPTIEMBRE'!B16)</f>
        <v>6879492</v>
      </c>
      <c r="C15" s="12">
        <f>SUM('ANEXO VII JULIO'!C16+'ANEXO VII AGOSTO'!C16+'ANEXO VII SEPTIEMBRE'!C16)</f>
        <v>2071586</v>
      </c>
      <c r="D15" s="12">
        <f>SUM('ANEXO VII JULIO'!D16+'ANEXO VII AGOSTO'!D16+'ANEXO VII SEPTIEMBRE'!D16)</f>
        <v>145106</v>
      </c>
      <c r="E15" s="12">
        <f>SUM('ANEXO VII JULIO'!E16+'ANEXO VII AGOSTO'!E16+'ANEXO VII SEPTIEMBRE'!E16)</f>
        <v>0</v>
      </c>
      <c r="F15" s="12">
        <f>SUM('ANEXO VII JULIO'!F16+'ANEXO VII AGOSTO'!F16+'ANEXO VII SEPTIEMBRE'!F16)</f>
        <v>141260</v>
      </c>
      <c r="G15" s="12">
        <f>SUM('ANEXO VII JULIO'!G16+'ANEXO VII AGOSTO'!G16+'ANEXO VII SEPTIEMBRE'!G16)</f>
        <v>82332</v>
      </c>
      <c r="H15" s="12">
        <f>SUM('ANEXO VII JULIO'!H16+'ANEXO VII AGOSTO'!H16+'ANEXO VII SEPTIEMBRE'!H16)</f>
        <v>0</v>
      </c>
      <c r="I15" s="12">
        <f>SUM('ANEXO VII JULIO'!I16+'ANEXO VII AGOSTO'!I16+'ANEXO VII SEPTIEMBRE'!I16)</f>
        <v>20337</v>
      </c>
      <c r="J15" s="10">
        <f>SUM('ANEXO VII JULIO'!J16+'ANEXO VII AGOSTO'!J16+'ANEXO VII SEPTIEMBRE'!J16)</f>
        <v>51820</v>
      </c>
      <c r="K15" s="12">
        <f>SUM('ANEXO VII JULIO'!K16+'ANEXO VII AGOSTO'!K16+'ANEXO VII SEPTIEMBRE'!K16)</f>
        <v>65683</v>
      </c>
      <c r="L15" s="10">
        <f>+'ANEXO VII JULIO'!L16+'ANEXO VII AGOSTO'!L16+'ANEXO VII SEPTIEMBRE'!L16</f>
        <v>86058</v>
      </c>
      <c r="M15" s="10">
        <f>+'ANEXO VII JULIO'!M16+'ANEXO VII AGOSTO'!M16+'ANEXO VII SEPTIEMBRE'!M16</f>
        <v>307798</v>
      </c>
      <c r="N15" s="10">
        <f>'ANEXO VII JULIO'!N16+'ANEXO VII AGOSTO'!N16+'ANEXO VII SEPTIEMBRE'!N16</f>
        <v>30253</v>
      </c>
      <c r="O15" s="11">
        <f t="shared" si="0"/>
        <v>9881725</v>
      </c>
      <c r="R15" s="19"/>
    </row>
    <row r="16" spans="1:18" x14ac:dyDescent="0.25">
      <c r="A16" s="6" t="s">
        <v>19</v>
      </c>
      <c r="B16" s="12">
        <f>SUM('ANEXO VII JULIO'!B17+'ANEXO VII AGOSTO'!B17+'ANEXO VII SEPTIEMBRE'!B17)</f>
        <v>8320327</v>
      </c>
      <c r="C16" s="12">
        <f>SUM('ANEXO VII JULIO'!C17+'ANEXO VII AGOSTO'!C17+'ANEXO VII SEPTIEMBRE'!C17)</f>
        <v>2505457</v>
      </c>
      <c r="D16" s="12">
        <f>SUM('ANEXO VII JULIO'!D17+'ANEXO VII AGOSTO'!D17+'ANEXO VII SEPTIEMBRE'!D17)</f>
        <v>175496</v>
      </c>
      <c r="E16" s="12">
        <f>SUM('ANEXO VII JULIO'!E17+'ANEXO VII AGOSTO'!E17+'ANEXO VII SEPTIEMBRE'!E17)</f>
        <v>0</v>
      </c>
      <c r="F16" s="12">
        <f>SUM('ANEXO VII JULIO'!F17+'ANEXO VII AGOSTO'!F17+'ANEXO VII SEPTIEMBRE'!F17)</f>
        <v>170845</v>
      </c>
      <c r="G16" s="12">
        <f>SUM('ANEXO VII JULIO'!G17+'ANEXO VII AGOSTO'!G17+'ANEXO VII SEPTIEMBRE'!G17)</f>
        <v>226974</v>
      </c>
      <c r="H16" s="12">
        <f>SUM('ANEXO VII JULIO'!H17+'ANEXO VII AGOSTO'!H17+'ANEXO VII SEPTIEMBRE'!H17)</f>
        <v>0</v>
      </c>
      <c r="I16" s="12">
        <f>SUM('ANEXO VII JULIO'!I17+'ANEXO VII AGOSTO'!I17+'ANEXO VII SEPTIEMBRE'!I17)</f>
        <v>24597</v>
      </c>
      <c r="J16" s="10">
        <f>SUM('ANEXO VII JULIO'!J17+'ANEXO VII AGOSTO'!J17+'ANEXO VII SEPTIEMBRE'!J17)</f>
        <v>142857</v>
      </c>
      <c r="K16" s="12">
        <f>SUM('ANEXO VII JULIO'!K17+'ANEXO VII AGOSTO'!K17+'ANEXO VII SEPTIEMBRE'!K17)</f>
        <v>204995</v>
      </c>
      <c r="L16" s="10">
        <f>+'ANEXO VII JULIO'!L17+'ANEXO VII AGOSTO'!L17+'ANEXO VII SEPTIEMBRE'!L17</f>
        <v>268583</v>
      </c>
      <c r="M16" s="10">
        <f>+'ANEXO VII JULIO'!M17+'ANEXO VII AGOSTO'!M17+'ANEXO VII SEPTIEMBRE'!M17</f>
        <v>0</v>
      </c>
      <c r="N16" s="10">
        <f>'ANEXO VII JULIO'!N17+'ANEXO VII AGOSTO'!N17+'ANEXO VII SEPTIEMBRE'!N17</f>
        <v>82063</v>
      </c>
      <c r="O16" s="11">
        <f t="shared" si="0"/>
        <v>12122194</v>
      </c>
      <c r="R16" s="19"/>
    </row>
    <row r="17" spans="1:18" x14ac:dyDescent="0.25">
      <c r="A17" s="6" t="s">
        <v>20</v>
      </c>
      <c r="B17" s="12">
        <f>SUM('ANEXO VII JULIO'!B18+'ANEXO VII AGOSTO'!B18+'ANEXO VII SEPTIEMBRE'!B18)</f>
        <v>7724419</v>
      </c>
      <c r="C17" s="12">
        <f>SUM('ANEXO VII JULIO'!C18+'ANEXO VII AGOSTO'!C18+'ANEXO VII SEPTIEMBRE'!C18)</f>
        <v>2326015</v>
      </c>
      <c r="D17" s="12">
        <f>SUM('ANEXO VII JULIO'!D18+'ANEXO VII AGOSTO'!D18+'ANEXO VII SEPTIEMBRE'!D18)</f>
        <v>162927</v>
      </c>
      <c r="E17" s="12">
        <f>SUM('ANEXO VII JULIO'!E18+'ANEXO VII AGOSTO'!E18+'ANEXO VII SEPTIEMBRE'!E18)</f>
        <v>0</v>
      </c>
      <c r="F17" s="12">
        <f>SUM('ANEXO VII JULIO'!F18+'ANEXO VII AGOSTO'!F18+'ANEXO VII SEPTIEMBRE'!F18)</f>
        <v>158609</v>
      </c>
      <c r="G17" s="12">
        <f>SUM('ANEXO VII JULIO'!G18+'ANEXO VII AGOSTO'!G18+'ANEXO VII SEPTIEMBRE'!G18)</f>
        <v>237003</v>
      </c>
      <c r="H17" s="12">
        <f>SUM('ANEXO VII JULIO'!H18+'ANEXO VII AGOSTO'!H18+'ANEXO VII SEPTIEMBRE'!H18)</f>
        <v>0</v>
      </c>
      <c r="I17" s="12">
        <f>SUM('ANEXO VII JULIO'!I18+'ANEXO VII AGOSTO'!I18+'ANEXO VII SEPTIEMBRE'!I18)</f>
        <v>22836</v>
      </c>
      <c r="J17" s="10">
        <f>SUM('ANEXO VII JULIO'!J18+'ANEXO VII AGOSTO'!J18+'ANEXO VII SEPTIEMBRE'!J18)</f>
        <v>149171</v>
      </c>
      <c r="K17" s="12">
        <f>SUM('ANEXO VII JULIO'!K18+'ANEXO VII AGOSTO'!K18+'ANEXO VII SEPTIEMBRE'!K18)</f>
        <v>153878</v>
      </c>
      <c r="L17" s="10">
        <f>+'ANEXO VII JULIO'!L18+'ANEXO VII AGOSTO'!L18+'ANEXO VII SEPTIEMBRE'!L18</f>
        <v>201610</v>
      </c>
      <c r="M17" s="10">
        <f>+'ANEXO VII JULIO'!M18+'ANEXO VII AGOSTO'!M18+'ANEXO VII SEPTIEMBRE'!M18</f>
        <v>329007</v>
      </c>
      <c r="N17" s="10">
        <f>'ANEXO VII JULIO'!N18+'ANEXO VII AGOSTO'!N18+'ANEXO VII SEPTIEMBRE'!N18</f>
        <v>82984</v>
      </c>
      <c r="O17" s="11">
        <f t="shared" si="0"/>
        <v>11548459</v>
      </c>
      <c r="R17" s="19"/>
    </row>
    <row r="18" spans="1:18" x14ac:dyDescent="0.25">
      <c r="A18" s="6" t="s">
        <v>21</v>
      </c>
      <c r="B18" s="12">
        <f>SUM('ANEXO VII JULIO'!B19+'ANEXO VII AGOSTO'!B19+'ANEXO VII SEPTIEMBRE'!B19)</f>
        <v>39446920</v>
      </c>
      <c r="C18" s="12">
        <f>SUM('ANEXO VII JULIO'!C19+'ANEXO VII AGOSTO'!C19+'ANEXO VII SEPTIEMBRE'!C19)</f>
        <v>11878449</v>
      </c>
      <c r="D18" s="12">
        <f>SUM('ANEXO VII JULIO'!D19+'ANEXO VII AGOSTO'!D19+'ANEXO VII SEPTIEMBRE'!D19)</f>
        <v>832033</v>
      </c>
      <c r="E18" s="12">
        <f>SUM('ANEXO VII JULIO'!E19+'ANEXO VII AGOSTO'!E19+'ANEXO VII SEPTIEMBRE'!E19)</f>
        <v>0</v>
      </c>
      <c r="F18" s="12">
        <f>SUM('ANEXO VII JULIO'!F19+'ANEXO VII AGOSTO'!F19+'ANEXO VII SEPTIEMBRE'!F19)</f>
        <v>809984</v>
      </c>
      <c r="G18" s="12">
        <f>SUM('ANEXO VII JULIO'!G19+'ANEXO VII AGOSTO'!G19+'ANEXO VII SEPTIEMBRE'!G19)</f>
        <v>1251753</v>
      </c>
      <c r="H18" s="12">
        <f>SUM('ANEXO VII JULIO'!H19+'ANEXO VII AGOSTO'!H19+'ANEXO VII SEPTIEMBRE'!H19)</f>
        <v>0</v>
      </c>
      <c r="I18" s="12">
        <f>SUM('ANEXO VII JULIO'!I19+'ANEXO VII AGOSTO'!I19+'ANEXO VII SEPTIEMBRE'!I19)</f>
        <v>116619</v>
      </c>
      <c r="J18" s="10">
        <f>SUM('ANEXO VII JULIO'!J19+'ANEXO VII AGOSTO'!J19+'ANEXO VII SEPTIEMBRE'!J19)</f>
        <v>787854</v>
      </c>
      <c r="K18" s="12">
        <f>SUM('ANEXO VII JULIO'!K19+'ANEXO VII AGOSTO'!K19+'ANEXO VII SEPTIEMBRE'!K19)</f>
        <v>1800817</v>
      </c>
      <c r="L18" s="10">
        <f>+'ANEXO VII JULIO'!L19+'ANEXO VII AGOSTO'!L19+'ANEXO VII SEPTIEMBRE'!L19</f>
        <v>2359426</v>
      </c>
      <c r="M18" s="10">
        <f>+'ANEXO VII JULIO'!M19+'ANEXO VII AGOSTO'!M19+'ANEXO VII SEPTIEMBRE'!M19</f>
        <v>7184828</v>
      </c>
      <c r="N18" s="10">
        <f>'ANEXO VII JULIO'!N19+'ANEXO VII AGOSTO'!N19+'ANEXO VII SEPTIEMBRE'!N19</f>
        <v>400713</v>
      </c>
      <c r="O18" s="11">
        <f t="shared" si="0"/>
        <v>66869396</v>
      </c>
      <c r="R18" s="19"/>
    </row>
    <row r="19" spans="1:18" x14ac:dyDescent="0.25">
      <c r="A19" s="6" t="s">
        <v>22</v>
      </c>
      <c r="B19" s="12">
        <f>SUM('ANEXO VII JULIO'!B20+'ANEXO VII AGOSTO'!B20+'ANEXO VII SEPTIEMBRE'!B20)</f>
        <v>13141933</v>
      </c>
      <c r="C19" s="12">
        <f>SUM('ANEXO VII JULIO'!C20+'ANEXO VII AGOSTO'!C20+'ANEXO VII SEPTIEMBRE'!C20)</f>
        <v>3957362</v>
      </c>
      <c r="D19" s="12">
        <f>SUM('ANEXO VII JULIO'!D20+'ANEXO VII AGOSTO'!D20+'ANEXO VII SEPTIEMBRE'!D20)</f>
        <v>277196</v>
      </c>
      <c r="E19" s="12">
        <f>SUM('ANEXO VII JULIO'!E20+'ANEXO VII AGOSTO'!E20+'ANEXO VII SEPTIEMBRE'!E20)</f>
        <v>0</v>
      </c>
      <c r="F19" s="12">
        <f>SUM('ANEXO VII JULIO'!F20+'ANEXO VII AGOSTO'!F20+'ANEXO VII SEPTIEMBRE'!F20)</f>
        <v>269850</v>
      </c>
      <c r="G19" s="12">
        <f>SUM('ANEXO VII JULIO'!G20+'ANEXO VII AGOSTO'!G20+'ANEXO VII SEPTIEMBRE'!G20)</f>
        <v>384615</v>
      </c>
      <c r="H19" s="12">
        <f>SUM('ANEXO VII JULIO'!H20+'ANEXO VII AGOSTO'!H20+'ANEXO VII SEPTIEMBRE'!H20)</f>
        <v>0</v>
      </c>
      <c r="I19" s="12">
        <f>SUM('ANEXO VII JULIO'!I20+'ANEXO VII AGOSTO'!I20+'ANEXO VII SEPTIEMBRE'!I20)</f>
        <v>38853</v>
      </c>
      <c r="J19" s="10">
        <f>SUM('ANEXO VII JULIO'!J20+'ANEXO VII AGOSTO'!J20+'ANEXO VII SEPTIEMBRE'!J20)</f>
        <v>242077</v>
      </c>
      <c r="K19" s="12">
        <f>SUM('ANEXO VII JULIO'!K20+'ANEXO VII AGOSTO'!K20+'ANEXO VII SEPTIEMBRE'!K20)</f>
        <v>482338</v>
      </c>
      <c r="L19" s="10">
        <f>+'ANEXO VII JULIO'!L20+'ANEXO VII AGOSTO'!L20+'ANEXO VII SEPTIEMBRE'!L20</f>
        <v>631958</v>
      </c>
      <c r="M19" s="10">
        <f>+'ANEXO VII JULIO'!M20+'ANEXO VII AGOSTO'!M20+'ANEXO VII SEPTIEMBRE'!M20</f>
        <v>1392361</v>
      </c>
      <c r="N19" s="10">
        <f>'ANEXO VII JULIO'!N20+'ANEXO VII AGOSTO'!N20+'ANEXO VII SEPTIEMBRE'!N20</f>
        <v>134034</v>
      </c>
      <c r="O19" s="11">
        <f t="shared" si="0"/>
        <v>20952577</v>
      </c>
      <c r="R19" s="19"/>
    </row>
    <row r="20" spans="1:18" x14ac:dyDescent="0.25">
      <c r="A20" s="6" t="s">
        <v>23</v>
      </c>
      <c r="B20" s="12">
        <f>SUM('ANEXO VII JULIO'!B21+'ANEXO VII AGOSTO'!B21+'ANEXO VII SEPTIEMBRE'!B21)</f>
        <v>7497259</v>
      </c>
      <c r="C20" s="12">
        <f>SUM('ANEXO VII JULIO'!C21+'ANEXO VII AGOSTO'!C21+'ANEXO VII SEPTIEMBRE'!C21)</f>
        <v>2257612</v>
      </c>
      <c r="D20" s="12">
        <f>SUM('ANEXO VII JULIO'!D21+'ANEXO VII AGOSTO'!D21+'ANEXO VII SEPTIEMBRE'!D21)</f>
        <v>158135</v>
      </c>
      <c r="E20" s="12">
        <f>SUM('ANEXO VII JULIO'!E21+'ANEXO VII AGOSTO'!E21+'ANEXO VII SEPTIEMBRE'!E21)</f>
        <v>0</v>
      </c>
      <c r="F20" s="12">
        <f>SUM('ANEXO VII JULIO'!F21+'ANEXO VII AGOSTO'!F21+'ANEXO VII SEPTIEMBRE'!F21)</f>
        <v>153945</v>
      </c>
      <c r="G20" s="12">
        <f>SUM('ANEXO VII JULIO'!G21+'ANEXO VII AGOSTO'!G21+'ANEXO VII SEPTIEMBRE'!G21)</f>
        <v>217470</v>
      </c>
      <c r="H20" s="12">
        <f>SUM('ANEXO VII JULIO'!H21+'ANEXO VII AGOSTO'!H21+'ANEXO VII SEPTIEMBRE'!H21)</f>
        <v>0</v>
      </c>
      <c r="I20" s="12">
        <f>SUM('ANEXO VII JULIO'!I21+'ANEXO VII AGOSTO'!I21+'ANEXO VII SEPTIEMBRE'!I21)</f>
        <v>22164</v>
      </c>
      <c r="J20" s="10">
        <f>SUM('ANEXO VII JULIO'!J21+'ANEXO VII AGOSTO'!J21+'ANEXO VII SEPTIEMBRE'!J21)</f>
        <v>136875</v>
      </c>
      <c r="K20" s="12">
        <f>SUM('ANEXO VII JULIO'!K21+'ANEXO VII AGOSTO'!K21+'ANEXO VII SEPTIEMBRE'!K21)</f>
        <v>139596</v>
      </c>
      <c r="L20" s="10">
        <f>+'ANEXO VII JULIO'!L21+'ANEXO VII AGOSTO'!L21+'ANEXO VII SEPTIEMBRE'!L21</f>
        <v>182897</v>
      </c>
      <c r="M20" s="10">
        <f>+'ANEXO VII JULIO'!M21+'ANEXO VII AGOSTO'!M21+'ANEXO VII SEPTIEMBRE'!M21</f>
        <v>181145</v>
      </c>
      <c r="N20" s="10">
        <f>'ANEXO VII JULIO'!N21+'ANEXO VII AGOSTO'!N21+'ANEXO VII SEPTIEMBRE'!N21</f>
        <v>78698</v>
      </c>
      <c r="O20" s="11">
        <f t="shared" si="0"/>
        <v>11025796</v>
      </c>
      <c r="R20" s="19"/>
    </row>
    <row r="21" spans="1:18" x14ac:dyDescent="0.25">
      <c r="A21" s="6" t="s">
        <v>24</v>
      </c>
      <c r="B21" s="12">
        <f>SUM('ANEXO VII JULIO'!B22+'ANEXO VII AGOSTO'!B22+'ANEXO VII SEPTIEMBRE'!B22)</f>
        <v>6952496</v>
      </c>
      <c r="C21" s="12">
        <f>SUM('ANEXO VII JULIO'!C22+'ANEXO VII AGOSTO'!C22+'ANEXO VII SEPTIEMBRE'!C22)</f>
        <v>2093570</v>
      </c>
      <c r="D21" s="12">
        <f>SUM('ANEXO VII JULIO'!D22+'ANEXO VII AGOSTO'!D22+'ANEXO VII SEPTIEMBRE'!D22)</f>
        <v>146645</v>
      </c>
      <c r="E21" s="12">
        <f>SUM('ANEXO VII JULIO'!E22+'ANEXO VII AGOSTO'!E22+'ANEXO VII SEPTIEMBRE'!E22)</f>
        <v>0</v>
      </c>
      <c r="F21" s="12">
        <f>SUM('ANEXO VII JULIO'!F22+'ANEXO VII AGOSTO'!F22+'ANEXO VII SEPTIEMBRE'!F22)</f>
        <v>142760</v>
      </c>
      <c r="G21" s="12">
        <f>SUM('ANEXO VII JULIO'!G22+'ANEXO VII AGOSTO'!G22+'ANEXO VII SEPTIEMBRE'!G22)</f>
        <v>218184</v>
      </c>
      <c r="H21" s="12">
        <f>SUM('ANEXO VII JULIO'!H22+'ANEXO VII AGOSTO'!H22+'ANEXO VII SEPTIEMBRE'!H22)</f>
        <v>0</v>
      </c>
      <c r="I21" s="12">
        <f>SUM('ANEXO VII JULIO'!I22+'ANEXO VII AGOSTO'!I22+'ANEXO VII SEPTIEMBRE'!I22)</f>
        <v>20553</v>
      </c>
      <c r="J21" s="10">
        <f>SUM('ANEXO VII JULIO'!J22+'ANEXO VII AGOSTO'!J22+'ANEXO VII SEPTIEMBRE'!J22)</f>
        <v>137326</v>
      </c>
      <c r="K21" s="12">
        <f>SUM('ANEXO VII JULIO'!K22+'ANEXO VII AGOSTO'!K22+'ANEXO VII SEPTIEMBRE'!K22)</f>
        <v>80718</v>
      </c>
      <c r="L21" s="10">
        <f>+'ANEXO VII JULIO'!L22+'ANEXO VII AGOSTO'!L22+'ANEXO VII SEPTIEMBRE'!L22</f>
        <v>105757</v>
      </c>
      <c r="M21" s="10">
        <f>+'ANEXO VII JULIO'!M22+'ANEXO VII AGOSTO'!M22+'ANEXO VII SEPTIEMBRE'!M22</f>
        <v>71367</v>
      </c>
      <c r="N21" s="10">
        <f>'ANEXO VII JULIO'!N22+'ANEXO VII AGOSTO'!N22+'ANEXO VII SEPTIEMBRE'!N22</f>
        <v>76715</v>
      </c>
      <c r="O21" s="11">
        <f t="shared" si="0"/>
        <v>10046091</v>
      </c>
      <c r="R21" s="19"/>
    </row>
    <row r="22" spans="1:18" x14ac:dyDescent="0.25">
      <c r="A22" s="6" t="s">
        <v>25</v>
      </c>
      <c r="B22" s="12">
        <f>SUM('ANEXO VII JULIO'!B23+'ANEXO VII AGOSTO'!B23+'ANEXO VII SEPTIEMBRE'!B23)</f>
        <v>7272912</v>
      </c>
      <c r="C22" s="12">
        <f>SUM('ANEXO VII JULIO'!C23+'ANEXO VII AGOSTO'!C23+'ANEXO VII SEPTIEMBRE'!C23)</f>
        <v>2190055</v>
      </c>
      <c r="D22" s="12">
        <f>SUM('ANEXO VII JULIO'!D23+'ANEXO VII AGOSTO'!D23+'ANEXO VII SEPTIEMBRE'!D23)</f>
        <v>153404</v>
      </c>
      <c r="E22" s="12">
        <f>SUM('ANEXO VII JULIO'!E23+'ANEXO VII AGOSTO'!E23+'ANEXO VII SEPTIEMBRE'!E23)</f>
        <v>0</v>
      </c>
      <c r="F22" s="12">
        <f>SUM('ANEXO VII JULIO'!F23+'ANEXO VII AGOSTO'!F23+'ANEXO VII SEPTIEMBRE'!F23)</f>
        <v>149339</v>
      </c>
      <c r="G22" s="12">
        <f>SUM('ANEXO VII JULIO'!G23+'ANEXO VII AGOSTO'!G23+'ANEXO VII SEPTIEMBRE'!G23)</f>
        <v>158259</v>
      </c>
      <c r="H22" s="12">
        <f>SUM('ANEXO VII JULIO'!H23+'ANEXO VII AGOSTO'!H23+'ANEXO VII SEPTIEMBRE'!H23)</f>
        <v>0</v>
      </c>
      <c r="I22" s="12">
        <f>SUM('ANEXO VII JULIO'!I23+'ANEXO VII AGOSTO'!I23+'ANEXO VII SEPTIEMBRE'!I23)</f>
        <v>21501</v>
      </c>
      <c r="J22" s="10">
        <f>SUM('ANEXO VII JULIO'!J23+'ANEXO VII AGOSTO'!J23+'ANEXO VII SEPTIEMBRE'!J23)</f>
        <v>99609</v>
      </c>
      <c r="K22" s="12">
        <f>SUM('ANEXO VII JULIO'!K23+'ANEXO VII AGOSTO'!K23+'ANEXO VII SEPTIEMBRE'!K23)</f>
        <v>132137</v>
      </c>
      <c r="L22" s="10">
        <f>+'ANEXO VII JULIO'!L23+'ANEXO VII AGOSTO'!L23+'ANEXO VII SEPTIEMBRE'!L23</f>
        <v>173124</v>
      </c>
      <c r="M22" s="10">
        <f>+'ANEXO VII JULIO'!M23+'ANEXO VII AGOSTO'!M23+'ANEXO VII SEPTIEMBRE'!M23</f>
        <v>496181</v>
      </c>
      <c r="N22" s="10">
        <f>'ANEXO VII JULIO'!N23+'ANEXO VII AGOSTO'!N23+'ANEXO VII SEPTIEMBRE'!N23</f>
        <v>58087</v>
      </c>
      <c r="O22" s="11">
        <f t="shared" si="0"/>
        <v>10904608</v>
      </c>
      <c r="R22" s="19"/>
    </row>
    <row r="23" spans="1:18" x14ac:dyDescent="0.25">
      <c r="A23" s="6" t="s">
        <v>26</v>
      </c>
      <c r="B23" s="12">
        <f>SUM('ANEXO VII JULIO'!B24+'ANEXO VII AGOSTO'!B24+'ANEXO VII SEPTIEMBRE'!B24)</f>
        <v>7896860</v>
      </c>
      <c r="C23" s="12">
        <f>SUM('ANEXO VII JULIO'!C24+'ANEXO VII AGOSTO'!C24+'ANEXO VII SEPTIEMBRE'!C24)</f>
        <v>2377941</v>
      </c>
      <c r="D23" s="12">
        <f>SUM('ANEXO VII JULIO'!D24+'ANEXO VII AGOSTO'!D24+'ANEXO VII SEPTIEMBRE'!D24)</f>
        <v>166564</v>
      </c>
      <c r="E23" s="12">
        <f>SUM('ANEXO VII JULIO'!E24+'ANEXO VII AGOSTO'!E24+'ANEXO VII SEPTIEMBRE'!E24)</f>
        <v>0</v>
      </c>
      <c r="F23" s="12">
        <f>SUM('ANEXO VII JULIO'!F24+'ANEXO VII AGOSTO'!F24+'ANEXO VII SEPTIEMBRE'!F24)</f>
        <v>162151</v>
      </c>
      <c r="G23" s="12">
        <f>SUM('ANEXO VII JULIO'!G24+'ANEXO VII AGOSTO'!G24+'ANEXO VII SEPTIEMBRE'!G24)</f>
        <v>262215</v>
      </c>
      <c r="H23" s="12">
        <f>SUM('ANEXO VII JULIO'!H24+'ANEXO VII AGOSTO'!H24+'ANEXO VII SEPTIEMBRE'!H24)</f>
        <v>0</v>
      </c>
      <c r="I23" s="12">
        <f>SUM('ANEXO VII JULIO'!I24+'ANEXO VII AGOSTO'!I24+'ANEXO VII SEPTIEMBRE'!I24)</f>
        <v>23346</v>
      </c>
      <c r="J23" s="10">
        <f>SUM('ANEXO VII JULIO'!J24+'ANEXO VII AGOSTO'!J24+'ANEXO VII SEPTIEMBRE'!J24)</f>
        <v>165039</v>
      </c>
      <c r="K23" s="12">
        <f>SUM('ANEXO VII JULIO'!K24+'ANEXO VII AGOSTO'!K24+'ANEXO VII SEPTIEMBRE'!K24)</f>
        <v>160710</v>
      </c>
      <c r="L23" s="10">
        <f>+'ANEXO VII JULIO'!L24+'ANEXO VII AGOSTO'!L24+'ANEXO VII SEPTIEMBRE'!L24</f>
        <v>210562</v>
      </c>
      <c r="M23" s="10">
        <f>+'ANEXO VII JULIO'!M24+'ANEXO VII AGOSTO'!M24+'ANEXO VII SEPTIEMBRE'!M24</f>
        <v>435912</v>
      </c>
      <c r="N23" s="10">
        <f>'ANEXO VII JULIO'!N24+'ANEXO VII AGOSTO'!N24+'ANEXO VII SEPTIEMBRE'!N24</f>
        <v>90375</v>
      </c>
      <c r="O23" s="11">
        <f t="shared" si="0"/>
        <v>11951675</v>
      </c>
      <c r="R23" s="19"/>
    </row>
    <row r="24" spans="1:18" x14ac:dyDescent="0.25">
      <c r="A24" s="6" t="s">
        <v>27</v>
      </c>
      <c r="B24" s="12">
        <f>SUM('ANEXO VII JULIO'!B25+'ANEXO VII AGOSTO'!B25+'ANEXO VII SEPTIEMBRE'!B25)</f>
        <v>10150164</v>
      </c>
      <c r="C24" s="12">
        <f>SUM('ANEXO VII JULIO'!C25+'ANEXO VII AGOSTO'!C25+'ANEXO VII SEPTIEMBRE'!C25)</f>
        <v>3056466</v>
      </c>
      <c r="D24" s="12">
        <f>SUM('ANEXO VII JULIO'!D25+'ANEXO VII AGOSTO'!D25+'ANEXO VII SEPTIEMBRE'!D25)</f>
        <v>214091</v>
      </c>
      <c r="E24" s="12">
        <f>SUM('ANEXO VII JULIO'!E25+'ANEXO VII AGOSTO'!E25+'ANEXO VII SEPTIEMBRE'!E25)</f>
        <v>0</v>
      </c>
      <c r="F24" s="12">
        <f>SUM('ANEXO VII JULIO'!F25+'ANEXO VII AGOSTO'!F25+'ANEXO VII SEPTIEMBRE'!F25)</f>
        <v>208419</v>
      </c>
      <c r="G24" s="12">
        <f>SUM('ANEXO VII JULIO'!G25+'ANEXO VII AGOSTO'!G25+'ANEXO VII SEPTIEMBRE'!G25)</f>
        <v>260847</v>
      </c>
      <c r="H24" s="12">
        <f>SUM('ANEXO VII JULIO'!H25+'ANEXO VII AGOSTO'!H25+'ANEXO VII SEPTIEMBRE'!H25)</f>
        <v>0</v>
      </c>
      <c r="I24" s="12">
        <f>SUM('ANEXO VII JULIO'!I25+'ANEXO VII AGOSTO'!I25+'ANEXO VII SEPTIEMBRE'!I25)</f>
        <v>30006</v>
      </c>
      <c r="J24" s="10">
        <f>SUM('ANEXO VII JULIO'!J25+'ANEXO VII AGOSTO'!J25+'ANEXO VII SEPTIEMBRE'!J25)</f>
        <v>164178</v>
      </c>
      <c r="K24" s="12">
        <f>SUM('ANEXO VII JULIO'!K25+'ANEXO VII AGOSTO'!K25+'ANEXO VII SEPTIEMBRE'!K25)</f>
        <v>334631</v>
      </c>
      <c r="L24" s="10">
        <f>+'ANEXO VII JULIO'!L25+'ANEXO VII AGOSTO'!L25+'ANEXO VII SEPTIEMBRE'!L25</f>
        <v>438432</v>
      </c>
      <c r="M24" s="10">
        <f>+'ANEXO VII JULIO'!M25+'ANEXO VII AGOSTO'!M25+'ANEXO VII SEPTIEMBRE'!M25</f>
        <v>1518238</v>
      </c>
      <c r="N24" s="10">
        <f>'ANEXO VII JULIO'!N25+'ANEXO VII AGOSTO'!N25+'ANEXO VII SEPTIEMBRE'!N25</f>
        <v>92074</v>
      </c>
      <c r="O24" s="11">
        <f t="shared" si="0"/>
        <v>16467546</v>
      </c>
      <c r="R24" s="19"/>
    </row>
    <row r="25" spans="1:18" x14ac:dyDescent="0.25">
      <c r="A25" s="6" t="s">
        <v>28</v>
      </c>
      <c r="B25" s="12">
        <f>SUM('ANEXO VII JULIO'!B26+'ANEXO VII AGOSTO'!B26+'ANEXO VII SEPTIEMBRE'!B26)</f>
        <v>23898616</v>
      </c>
      <c r="C25" s="12">
        <f>SUM('ANEXO VII JULIO'!C26+'ANEXO VII AGOSTO'!C26+'ANEXO VII SEPTIEMBRE'!C26)</f>
        <v>7196468</v>
      </c>
      <c r="D25" s="12">
        <f>SUM('ANEXO VII JULIO'!D26+'ANEXO VII AGOSTO'!D26+'ANEXO VII SEPTIEMBRE'!D26)</f>
        <v>504081</v>
      </c>
      <c r="E25" s="12">
        <f>SUM('ANEXO VII JULIO'!E26+'ANEXO VII AGOSTO'!E26+'ANEXO VII SEPTIEMBRE'!E26)</f>
        <v>0</v>
      </c>
      <c r="F25" s="12">
        <f>SUM('ANEXO VII JULIO'!F26+'ANEXO VII AGOSTO'!F26+'ANEXO VII SEPTIEMBRE'!F26)</f>
        <v>490724</v>
      </c>
      <c r="G25" s="12">
        <f>SUM('ANEXO VII JULIO'!G26+'ANEXO VII AGOSTO'!G26+'ANEXO VII SEPTIEMBRE'!G26)</f>
        <v>719286</v>
      </c>
      <c r="H25" s="12">
        <f>SUM('ANEXO VII JULIO'!H26+'ANEXO VII AGOSTO'!H26+'ANEXO VII SEPTIEMBRE'!H26)</f>
        <v>0</v>
      </c>
      <c r="I25" s="12">
        <f>SUM('ANEXO VII JULIO'!I26+'ANEXO VII AGOSTO'!I26+'ANEXO VII SEPTIEMBRE'!I26)</f>
        <v>70653</v>
      </c>
      <c r="J25" s="10">
        <f>SUM('ANEXO VII JULIO'!J26+'ANEXO VII AGOSTO'!J26+'ANEXO VII SEPTIEMBRE'!J26)</f>
        <v>452719</v>
      </c>
      <c r="K25" s="12">
        <f>SUM('ANEXO VII JULIO'!K26+'ANEXO VII AGOSTO'!K26+'ANEXO VII SEPTIEMBRE'!K26)</f>
        <v>1022364</v>
      </c>
      <c r="L25" s="10">
        <f>+'ANEXO VII JULIO'!L26+'ANEXO VII AGOSTO'!L26+'ANEXO VII SEPTIEMBRE'!L26</f>
        <v>1339499</v>
      </c>
      <c r="M25" s="10">
        <f>+'ANEXO VII JULIO'!M26+'ANEXO VII AGOSTO'!M26+'ANEXO VII SEPTIEMBRE'!M26</f>
        <v>5812983</v>
      </c>
      <c r="N25" s="10">
        <f>'ANEXO VII JULIO'!N26+'ANEXO VII AGOSTO'!N26+'ANEXO VII SEPTIEMBRE'!N26</f>
        <v>242289</v>
      </c>
      <c r="O25" s="11">
        <f t="shared" si="0"/>
        <v>41749682</v>
      </c>
      <c r="R25" s="19"/>
    </row>
    <row r="26" spans="1:18" x14ac:dyDescent="0.25">
      <c r="A26" s="6" t="s">
        <v>29</v>
      </c>
      <c r="B26" s="12">
        <f>SUM('ANEXO VII JULIO'!B27+'ANEXO VII AGOSTO'!B27+'ANEXO VII SEPTIEMBRE'!B27)</f>
        <v>7547978</v>
      </c>
      <c r="C26" s="12">
        <f>SUM('ANEXO VII JULIO'!C27+'ANEXO VII AGOSTO'!C27+'ANEXO VII SEPTIEMBRE'!C27)</f>
        <v>2272884</v>
      </c>
      <c r="D26" s="12">
        <f>SUM('ANEXO VII JULIO'!D27+'ANEXO VII AGOSTO'!D27+'ANEXO VII SEPTIEMBRE'!D27)</f>
        <v>159206</v>
      </c>
      <c r="E26" s="12">
        <f>SUM('ANEXO VII JULIO'!E27+'ANEXO VII AGOSTO'!E27+'ANEXO VII SEPTIEMBRE'!E27)</f>
        <v>0</v>
      </c>
      <c r="F26" s="12">
        <f>SUM('ANEXO VII JULIO'!F27+'ANEXO VII AGOSTO'!F27+'ANEXO VII SEPTIEMBRE'!F27)</f>
        <v>154986</v>
      </c>
      <c r="G26" s="12">
        <f>SUM('ANEXO VII JULIO'!G27+'ANEXO VII AGOSTO'!G27+'ANEXO VII SEPTIEMBRE'!G27)</f>
        <v>235014</v>
      </c>
      <c r="H26" s="12">
        <f>SUM('ANEXO VII JULIO'!H27+'ANEXO VII AGOSTO'!H27+'ANEXO VII SEPTIEMBRE'!H27)</f>
        <v>0</v>
      </c>
      <c r="I26" s="12">
        <f>SUM('ANEXO VII JULIO'!I27+'ANEXO VII AGOSTO'!I27+'ANEXO VII SEPTIEMBRE'!I27)</f>
        <v>22314</v>
      </c>
      <c r="J26" s="10">
        <f>SUM('ANEXO VII JULIO'!J27+'ANEXO VII AGOSTO'!J27+'ANEXO VII SEPTIEMBRE'!J27)</f>
        <v>147917</v>
      </c>
      <c r="K26" s="12">
        <f>SUM('ANEXO VII JULIO'!K27+'ANEXO VII AGOSTO'!K27+'ANEXO VII SEPTIEMBRE'!K27)</f>
        <v>138591</v>
      </c>
      <c r="L26" s="10">
        <f>+'ANEXO VII JULIO'!L27+'ANEXO VII AGOSTO'!L27+'ANEXO VII SEPTIEMBRE'!L27</f>
        <v>181583</v>
      </c>
      <c r="M26" s="10">
        <f>+'ANEXO VII JULIO'!M27+'ANEXO VII AGOSTO'!M27+'ANEXO VII SEPTIEMBRE'!M27</f>
        <v>526379</v>
      </c>
      <c r="N26" s="10">
        <f>'ANEXO VII JULIO'!N27+'ANEXO VII AGOSTO'!N27+'ANEXO VII SEPTIEMBRE'!N27</f>
        <v>82626</v>
      </c>
      <c r="O26" s="11">
        <f t="shared" si="0"/>
        <v>11469478</v>
      </c>
      <c r="R26" s="19"/>
    </row>
    <row r="27" spans="1:18" x14ac:dyDescent="0.25">
      <c r="A27" s="6" t="s">
        <v>30</v>
      </c>
      <c r="B27" s="12">
        <f>SUM('ANEXO VII JULIO'!B28+'ANEXO VII AGOSTO'!B28+'ANEXO VII SEPTIEMBRE'!B28)</f>
        <v>8979923</v>
      </c>
      <c r="C27" s="12">
        <f>SUM('ANEXO VII JULIO'!C28+'ANEXO VII AGOSTO'!C28+'ANEXO VII SEPTIEMBRE'!C28)</f>
        <v>2704078</v>
      </c>
      <c r="D27" s="12">
        <f>SUM('ANEXO VII JULIO'!D28+'ANEXO VII AGOSTO'!D28+'ANEXO VII SEPTIEMBRE'!D28)</f>
        <v>189409</v>
      </c>
      <c r="E27" s="12">
        <f>SUM('ANEXO VII JULIO'!E28+'ANEXO VII AGOSTO'!E28+'ANEXO VII SEPTIEMBRE'!E28)</f>
        <v>0</v>
      </c>
      <c r="F27" s="12">
        <f>SUM('ANEXO VII JULIO'!F28+'ANEXO VII AGOSTO'!F28+'ANEXO VII SEPTIEMBRE'!F28)</f>
        <v>184389</v>
      </c>
      <c r="G27" s="12">
        <f>SUM('ANEXO VII JULIO'!G28+'ANEXO VII AGOSTO'!G28+'ANEXO VII SEPTIEMBRE'!G28)</f>
        <v>266544</v>
      </c>
      <c r="H27" s="12">
        <f>SUM('ANEXO VII JULIO'!H28+'ANEXO VII AGOSTO'!H28+'ANEXO VII SEPTIEMBRE'!H28)</f>
        <v>0</v>
      </c>
      <c r="I27" s="12">
        <f>SUM('ANEXO VII JULIO'!I28+'ANEXO VII AGOSTO'!I28+'ANEXO VII SEPTIEMBRE'!I28)</f>
        <v>26547</v>
      </c>
      <c r="J27" s="10">
        <f>SUM('ANEXO VII JULIO'!J28+'ANEXO VII AGOSTO'!J28+'ANEXO VII SEPTIEMBRE'!J28)</f>
        <v>167763</v>
      </c>
      <c r="K27" s="12">
        <f>SUM('ANEXO VII JULIO'!K28+'ANEXO VII AGOSTO'!K28+'ANEXO VII SEPTIEMBRE'!K28)</f>
        <v>235156</v>
      </c>
      <c r="L27" s="10">
        <f>+'ANEXO VII JULIO'!L28+'ANEXO VII AGOSTO'!L28+'ANEXO VII SEPTIEMBRE'!L28</f>
        <v>308102</v>
      </c>
      <c r="M27" s="10">
        <f>+'ANEXO VII JULIO'!M28+'ANEXO VII AGOSTO'!M28+'ANEXO VII SEPTIEMBRE'!M28</f>
        <v>453263</v>
      </c>
      <c r="N27" s="10">
        <f>'ANEXO VII JULIO'!N28+'ANEXO VII AGOSTO'!N28+'ANEXO VII SEPTIEMBRE'!N28</f>
        <v>97619</v>
      </c>
      <c r="O27" s="11">
        <f t="shared" si="0"/>
        <v>13612793</v>
      </c>
      <c r="R27" s="19"/>
    </row>
    <row r="28" spans="1:18" x14ac:dyDescent="0.25">
      <c r="A28" s="6" t="s">
        <v>31</v>
      </c>
      <c r="B28" s="12">
        <f>SUM('ANEXO VII JULIO'!B29+'ANEXO VII AGOSTO'!B29+'ANEXO VII SEPTIEMBRE'!B29)</f>
        <v>12914371</v>
      </c>
      <c r="C28" s="12">
        <f>SUM('ANEXO VII JULIO'!C29+'ANEXO VII AGOSTO'!C29+'ANEXO VII SEPTIEMBRE'!C29)</f>
        <v>3888838</v>
      </c>
      <c r="D28" s="12">
        <f>SUM('ANEXO VII JULIO'!D29+'ANEXO VII AGOSTO'!D29+'ANEXO VII SEPTIEMBRE'!D29)</f>
        <v>272395</v>
      </c>
      <c r="E28" s="12">
        <f>SUM('ANEXO VII JULIO'!E29+'ANEXO VII AGOSTO'!E29+'ANEXO VII SEPTIEMBRE'!E29)</f>
        <v>0</v>
      </c>
      <c r="F28" s="12">
        <f>SUM('ANEXO VII JULIO'!F29+'ANEXO VII AGOSTO'!F29+'ANEXO VII SEPTIEMBRE'!F29)</f>
        <v>265178</v>
      </c>
      <c r="G28" s="12">
        <f>SUM('ANEXO VII JULIO'!G29+'ANEXO VII AGOSTO'!G29+'ANEXO VII SEPTIEMBRE'!G29)</f>
        <v>355662</v>
      </c>
      <c r="H28" s="12">
        <f>SUM('ANEXO VII JULIO'!H29+'ANEXO VII AGOSTO'!H29+'ANEXO VII SEPTIEMBRE'!H29)</f>
        <v>0</v>
      </c>
      <c r="I28" s="12">
        <f>SUM('ANEXO VII JULIO'!I29+'ANEXO VII AGOSTO'!I29+'ANEXO VII SEPTIEMBRE'!I29)</f>
        <v>38178</v>
      </c>
      <c r="J28" s="10">
        <f>SUM('ANEXO VII JULIO'!J29+'ANEXO VII AGOSTO'!J29+'ANEXO VII SEPTIEMBRE'!J29)</f>
        <v>223854</v>
      </c>
      <c r="K28" s="12">
        <f>SUM('ANEXO VII JULIO'!K29+'ANEXO VII AGOSTO'!K29+'ANEXO VII SEPTIEMBRE'!K29)</f>
        <v>459801</v>
      </c>
      <c r="L28" s="10">
        <f>+'ANEXO VII JULIO'!L29+'ANEXO VII AGOSTO'!L29+'ANEXO VII SEPTIEMBRE'!L29</f>
        <v>602431</v>
      </c>
      <c r="M28" s="10">
        <f>+'ANEXO VII JULIO'!M29+'ANEXO VII AGOSTO'!M29+'ANEXO VII SEPTIEMBRE'!M29</f>
        <v>3811102</v>
      </c>
      <c r="N28" s="10">
        <f>'ANEXO VII JULIO'!N29+'ANEXO VII AGOSTO'!N29+'ANEXO VII SEPTIEMBRE'!N29</f>
        <v>124752</v>
      </c>
      <c r="O28" s="11">
        <f t="shared" si="0"/>
        <v>22956562</v>
      </c>
      <c r="R28" s="19"/>
    </row>
    <row r="29" spans="1:18" x14ac:dyDescent="0.25">
      <c r="A29" s="6" t="s">
        <v>32</v>
      </c>
      <c r="B29" s="12">
        <f>SUM('ANEXO VII JULIO'!B30+'ANEXO VII AGOSTO'!B30+'ANEXO VII SEPTIEMBRE'!B30)</f>
        <v>6821270</v>
      </c>
      <c r="C29" s="12">
        <f>SUM('ANEXO VII JULIO'!C30+'ANEXO VII AGOSTO'!C30+'ANEXO VII SEPTIEMBRE'!C30)</f>
        <v>2054054</v>
      </c>
      <c r="D29" s="12">
        <f>SUM('ANEXO VII JULIO'!D30+'ANEXO VII AGOSTO'!D30+'ANEXO VII SEPTIEMBRE'!D30)</f>
        <v>143877</v>
      </c>
      <c r="E29" s="12">
        <f>SUM('ANEXO VII JULIO'!E30+'ANEXO VII AGOSTO'!E30+'ANEXO VII SEPTIEMBRE'!E30)</f>
        <v>0</v>
      </c>
      <c r="F29" s="12">
        <f>SUM('ANEXO VII JULIO'!F30+'ANEXO VII AGOSTO'!F30+'ANEXO VII SEPTIEMBRE'!F30)</f>
        <v>140065</v>
      </c>
      <c r="G29" s="12">
        <f>SUM('ANEXO VII JULIO'!G30+'ANEXO VII AGOSTO'!G30+'ANEXO VII SEPTIEMBRE'!G30)</f>
        <v>206331</v>
      </c>
      <c r="H29" s="12">
        <f>SUM('ANEXO VII JULIO'!H30+'ANEXO VII AGOSTO'!H30+'ANEXO VII SEPTIEMBRE'!H30)</f>
        <v>0</v>
      </c>
      <c r="I29" s="12">
        <f>SUM('ANEXO VII JULIO'!I30+'ANEXO VII AGOSTO'!I30+'ANEXO VII SEPTIEMBRE'!I30)</f>
        <v>20166</v>
      </c>
      <c r="J29" s="10">
        <f>SUM('ANEXO VII JULIO'!J30+'ANEXO VII AGOSTO'!J30+'ANEXO VII SEPTIEMBRE'!J30)</f>
        <v>129866</v>
      </c>
      <c r="K29" s="12">
        <f>SUM('ANEXO VII JULIO'!K30+'ANEXO VII AGOSTO'!K30+'ANEXO VII SEPTIEMBRE'!K30)</f>
        <v>63694</v>
      </c>
      <c r="L29" s="10">
        <f>+'ANEXO VII JULIO'!L30+'ANEXO VII AGOSTO'!L30+'ANEXO VII SEPTIEMBRE'!L30</f>
        <v>83452</v>
      </c>
      <c r="M29" s="10">
        <f>+'ANEXO VII JULIO'!M30+'ANEXO VII AGOSTO'!M30+'ANEXO VII SEPTIEMBRE'!M30</f>
        <v>1236996</v>
      </c>
      <c r="N29" s="10">
        <f>'ANEXO VII JULIO'!N30+'ANEXO VII AGOSTO'!N30+'ANEXO VII SEPTIEMBRE'!N30</f>
        <v>75604</v>
      </c>
      <c r="O29" s="11">
        <f t="shared" si="0"/>
        <v>10975375</v>
      </c>
      <c r="R29" s="19"/>
    </row>
    <row r="30" spans="1:18" x14ac:dyDescent="0.25">
      <c r="A30" s="6" t="s">
        <v>33</v>
      </c>
      <c r="B30" s="12">
        <f>SUM('ANEXO VII JULIO'!B31+'ANEXO VII AGOSTO'!B31+'ANEXO VII SEPTIEMBRE'!B31)</f>
        <v>7292574</v>
      </c>
      <c r="C30" s="12">
        <f>SUM('ANEXO VII JULIO'!C31+'ANEXO VII AGOSTO'!C31+'ANEXO VII SEPTIEMBRE'!C31)</f>
        <v>2195975</v>
      </c>
      <c r="D30" s="12">
        <f>SUM('ANEXO VII JULIO'!D31+'ANEXO VII AGOSTO'!D31+'ANEXO VII SEPTIEMBRE'!D31)</f>
        <v>153818</v>
      </c>
      <c r="E30" s="12">
        <f>SUM('ANEXO VII JULIO'!E31+'ANEXO VII AGOSTO'!E31+'ANEXO VII SEPTIEMBRE'!E31)</f>
        <v>0</v>
      </c>
      <c r="F30" s="12">
        <f>SUM('ANEXO VII JULIO'!F31+'ANEXO VII AGOSTO'!F31+'ANEXO VII SEPTIEMBRE'!F31)</f>
        <v>149743</v>
      </c>
      <c r="G30" s="12">
        <f>SUM('ANEXO VII JULIO'!G31+'ANEXO VII AGOSTO'!G31+'ANEXO VII SEPTIEMBRE'!G31)</f>
        <v>160221</v>
      </c>
      <c r="H30" s="12">
        <f>SUM('ANEXO VII JULIO'!H31+'ANEXO VII AGOSTO'!H31+'ANEXO VII SEPTIEMBRE'!H31)</f>
        <v>0</v>
      </c>
      <c r="I30" s="12">
        <f>SUM('ANEXO VII JULIO'!I31+'ANEXO VII AGOSTO'!I31+'ANEXO VII SEPTIEMBRE'!I31)</f>
        <v>21558</v>
      </c>
      <c r="J30" s="10">
        <f>SUM('ANEXO VII JULIO'!J31+'ANEXO VII AGOSTO'!J31+'ANEXO VII SEPTIEMBRE'!J31)</f>
        <v>100843</v>
      </c>
      <c r="K30" s="12">
        <f>SUM('ANEXO VII JULIO'!K31+'ANEXO VII AGOSTO'!K31+'ANEXO VII SEPTIEMBRE'!K31)</f>
        <v>124201</v>
      </c>
      <c r="L30" s="10">
        <f>+'ANEXO VII JULIO'!L31+'ANEXO VII AGOSTO'!L31+'ANEXO VII SEPTIEMBRE'!L31</f>
        <v>162728</v>
      </c>
      <c r="M30" s="10">
        <f>+'ANEXO VII JULIO'!M31+'ANEXO VII AGOSTO'!M31+'ANEXO VII SEPTIEMBRE'!M31</f>
        <v>873663</v>
      </c>
      <c r="N30" s="10">
        <f>'ANEXO VII JULIO'!N31+'ANEXO VII AGOSTO'!N31+'ANEXO VII SEPTIEMBRE'!N31</f>
        <v>55447</v>
      </c>
      <c r="O30" s="11">
        <f t="shared" si="0"/>
        <v>11290771</v>
      </c>
      <c r="R30" s="19"/>
    </row>
    <row r="31" spans="1:18" x14ac:dyDescent="0.25">
      <c r="A31" s="6" t="s">
        <v>34</v>
      </c>
      <c r="B31" s="12">
        <f>SUM('ANEXO VII JULIO'!B32+'ANEXO VII AGOSTO'!B32+'ANEXO VII SEPTIEMBRE'!B32)</f>
        <v>7381187</v>
      </c>
      <c r="C31" s="12">
        <f>SUM('ANEXO VII JULIO'!C32+'ANEXO VII AGOSTO'!C32+'ANEXO VII SEPTIEMBRE'!C32)</f>
        <v>2222660</v>
      </c>
      <c r="D31" s="12">
        <f>SUM('ANEXO VII JULIO'!D32+'ANEXO VII AGOSTO'!D32+'ANEXO VII SEPTIEMBRE'!D32)</f>
        <v>155687</v>
      </c>
      <c r="E31" s="12">
        <f>SUM('ANEXO VII JULIO'!E32+'ANEXO VII AGOSTO'!E32+'ANEXO VII SEPTIEMBRE'!E32)</f>
        <v>0</v>
      </c>
      <c r="F31" s="12">
        <f>SUM('ANEXO VII JULIO'!F32+'ANEXO VII AGOSTO'!F32+'ANEXO VII SEPTIEMBRE'!F32)</f>
        <v>151561</v>
      </c>
      <c r="G31" s="12">
        <f>SUM('ANEXO VII JULIO'!G32+'ANEXO VII AGOSTO'!G32+'ANEXO VII SEPTIEMBRE'!G32)</f>
        <v>239847</v>
      </c>
      <c r="H31" s="12">
        <f>SUM('ANEXO VII JULIO'!H32+'ANEXO VII AGOSTO'!H32+'ANEXO VII SEPTIEMBRE'!H32)</f>
        <v>0</v>
      </c>
      <c r="I31" s="12">
        <f>SUM('ANEXO VII JULIO'!I32+'ANEXO VII AGOSTO'!I32+'ANEXO VII SEPTIEMBRE'!I32)</f>
        <v>21822</v>
      </c>
      <c r="J31" s="10">
        <f>SUM('ANEXO VII JULIO'!J32+'ANEXO VII AGOSTO'!J32+'ANEXO VII SEPTIEMBRE'!J32)</f>
        <v>150959</v>
      </c>
      <c r="K31" s="12">
        <f>SUM('ANEXO VII JULIO'!K32+'ANEXO VII AGOSTO'!K32+'ANEXO VII SEPTIEMBRE'!K32)</f>
        <v>66420</v>
      </c>
      <c r="L31" s="10">
        <f>+'ANEXO VII JULIO'!L32+'ANEXO VII AGOSTO'!L32+'ANEXO VII SEPTIEMBRE'!L32</f>
        <v>87022</v>
      </c>
      <c r="M31" s="10">
        <f>+'ANEXO VII JULIO'!M32+'ANEXO VII AGOSTO'!M32+'ANEXO VII SEPTIEMBRE'!M32</f>
        <v>0</v>
      </c>
      <c r="N31" s="10">
        <f>'ANEXO VII JULIO'!N32+'ANEXO VII AGOSTO'!N32+'ANEXO VII SEPTIEMBRE'!N32</f>
        <v>82487</v>
      </c>
      <c r="O31" s="11">
        <f t="shared" si="0"/>
        <v>10559652</v>
      </c>
      <c r="R31" s="19"/>
    </row>
    <row r="32" spans="1:18" x14ac:dyDescent="0.25">
      <c r="A32" s="6" t="s">
        <v>35</v>
      </c>
      <c r="B32" s="12">
        <f>SUM('ANEXO VII JULIO'!B33+'ANEXO VII AGOSTO'!B33+'ANEXO VII SEPTIEMBRE'!B33)</f>
        <v>12187950</v>
      </c>
      <c r="C32" s="12">
        <f>SUM('ANEXO VII JULIO'!C33+'ANEXO VII AGOSTO'!C33+'ANEXO VII SEPTIEMBRE'!C33)</f>
        <v>3670095</v>
      </c>
      <c r="D32" s="12">
        <f>SUM('ANEXO VII JULIO'!D33+'ANEXO VII AGOSTO'!D33+'ANEXO VII SEPTIEMBRE'!D33)</f>
        <v>257074</v>
      </c>
      <c r="E32" s="12">
        <f>SUM('ANEXO VII JULIO'!E33+'ANEXO VII AGOSTO'!E33+'ANEXO VII SEPTIEMBRE'!E33)</f>
        <v>0</v>
      </c>
      <c r="F32" s="12">
        <f>SUM('ANEXO VII JULIO'!F33+'ANEXO VII AGOSTO'!F33+'ANEXO VII SEPTIEMBRE'!F33)</f>
        <v>250261</v>
      </c>
      <c r="G32" s="12">
        <f>SUM('ANEXO VII JULIO'!G33+'ANEXO VII AGOSTO'!G33+'ANEXO VII SEPTIEMBRE'!G33)</f>
        <v>355305</v>
      </c>
      <c r="H32" s="12">
        <f>SUM('ANEXO VII JULIO'!H33+'ANEXO VII AGOSTO'!H33+'ANEXO VII SEPTIEMBRE'!H33)</f>
        <v>0</v>
      </c>
      <c r="I32" s="12">
        <f>SUM('ANEXO VII JULIO'!I33+'ANEXO VII AGOSTO'!I33+'ANEXO VII SEPTIEMBRE'!I33)</f>
        <v>36033</v>
      </c>
      <c r="J32" s="10">
        <f>SUM('ANEXO VII JULIO'!J33+'ANEXO VII AGOSTO'!J33+'ANEXO VII SEPTIEMBRE'!J33)</f>
        <v>223629</v>
      </c>
      <c r="K32" s="12">
        <f>SUM('ANEXO VII JULIO'!K33+'ANEXO VII AGOSTO'!K33+'ANEXO VII SEPTIEMBRE'!K33)</f>
        <v>438160</v>
      </c>
      <c r="L32" s="10">
        <f>+'ANEXO VII JULIO'!L33+'ANEXO VII AGOSTO'!L33+'ANEXO VII SEPTIEMBRE'!L33</f>
        <v>574078</v>
      </c>
      <c r="M32" s="10">
        <f>+'ANEXO VII JULIO'!M33+'ANEXO VII AGOSTO'!M33+'ANEXO VII SEPTIEMBRE'!M33</f>
        <v>1654758</v>
      </c>
      <c r="N32" s="10">
        <f>'ANEXO VII JULIO'!N33+'ANEXO VII AGOSTO'!N33+'ANEXO VII SEPTIEMBRE'!N33</f>
        <v>129555</v>
      </c>
      <c r="O32" s="11">
        <f t="shared" si="0"/>
        <v>19776898</v>
      </c>
      <c r="R32" s="19"/>
    </row>
    <row r="33" spans="1:18" x14ac:dyDescent="0.25">
      <c r="A33" s="6" t="s">
        <v>36</v>
      </c>
      <c r="B33" s="12">
        <f>SUM('ANEXO VII JULIO'!B34+'ANEXO VII AGOSTO'!B34+'ANEXO VII SEPTIEMBRE'!B34)</f>
        <v>9455218</v>
      </c>
      <c r="C33" s="12">
        <f>SUM('ANEXO VII JULIO'!C34+'ANEXO VII AGOSTO'!C34+'ANEXO VII SEPTIEMBRE'!C34)</f>
        <v>2847201</v>
      </c>
      <c r="D33" s="12">
        <f>SUM('ANEXO VII JULIO'!D34+'ANEXO VII AGOSTO'!D34+'ANEXO VII SEPTIEMBRE'!D34)</f>
        <v>199434</v>
      </c>
      <c r="E33" s="12">
        <f>SUM('ANEXO VII JULIO'!E34+'ANEXO VII AGOSTO'!E34+'ANEXO VII SEPTIEMBRE'!E34)</f>
        <v>0</v>
      </c>
      <c r="F33" s="12">
        <f>SUM('ANEXO VII JULIO'!F34+'ANEXO VII AGOSTO'!F34+'ANEXO VII SEPTIEMBRE'!F34)</f>
        <v>194149</v>
      </c>
      <c r="G33" s="12">
        <f>SUM('ANEXO VII JULIO'!G34+'ANEXO VII AGOSTO'!G34+'ANEXO VII SEPTIEMBRE'!G34)</f>
        <v>272307</v>
      </c>
      <c r="H33" s="12">
        <f>SUM('ANEXO VII JULIO'!H34+'ANEXO VII AGOSTO'!H34+'ANEXO VII SEPTIEMBRE'!H34)</f>
        <v>0</v>
      </c>
      <c r="I33" s="12">
        <f>SUM('ANEXO VII JULIO'!I34+'ANEXO VII AGOSTO'!I34+'ANEXO VII SEPTIEMBRE'!I34)</f>
        <v>27954</v>
      </c>
      <c r="J33" s="10">
        <f>SUM('ANEXO VII JULIO'!J34+'ANEXO VII AGOSTO'!J34+'ANEXO VII SEPTIEMBRE'!J34)</f>
        <v>171391</v>
      </c>
      <c r="K33" s="12">
        <f>SUM('ANEXO VII JULIO'!K34+'ANEXO VII AGOSTO'!K34+'ANEXO VII SEPTIEMBRE'!K34)</f>
        <v>282544</v>
      </c>
      <c r="L33" s="10">
        <f>+'ANEXO VII JULIO'!L34+'ANEXO VII AGOSTO'!L34+'ANEXO VII SEPTIEMBRE'!L34</f>
        <v>370189</v>
      </c>
      <c r="M33" s="10">
        <f>+'ANEXO VII JULIO'!M34+'ANEXO VII AGOSTO'!M34+'ANEXO VII SEPTIEMBRE'!M34</f>
        <v>1721540</v>
      </c>
      <c r="N33" s="10">
        <f>'ANEXO VII JULIO'!N34+'ANEXO VII AGOSTO'!N34+'ANEXO VII SEPTIEMBRE'!N34</f>
        <v>98878</v>
      </c>
      <c r="O33" s="11">
        <f t="shared" si="0"/>
        <v>15640805</v>
      </c>
      <c r="R33" s="19"/>
    </row>
    <row r="34" spans="1:18" x14ac:dyDescent="0.25">
      <c r="A34" s="6" t="s">
        <v>37</v>
      </c>
      <c r="B34" s="12">
        <f>SUM('ANEXO VII JULIO'!B35+'ANEXO VII AGOSTO'!B35+'ANEXO VII SEPTIEMBRE'!B35)</f>
        <v>8029196</v>
      </c>
      <c r="C34" s="12">
        <f>SUM('ANEXO VII JULIO'!C35+'ANEXO VII AGOSTO'!C35+'ANEXO VII SEPTIEMBRE'!C35)</f>
        <v>2417790</v>
      </c>
      <c r="D34" s="12">
        <f>SUM('ANEXO VII JULIO'!D35+'ANEXO VII AGOSTO'!D35+'ANEXO VII SEPTIEMBRE'!D35)</f>
        <v>169356</v>
      </c>
      <c r="E34" s="12">
        <f>SUM('ANEXO VII JULIO'!E35+'ANEXO VII AGOSTO'!E35+'ANEXO VII SEPTIEMBRE'!E35)</f>
        <v>0</v>
      </c>
      <c r="F34" s="12">
        <f>SUM('ANEXO VII JULIO'!F35+'ANEXO VII AGOSTO'!F35+'ANEXO VII SEPTIEMBRE'!F35)</f>
        <v>164868</v>
      </c>
      <c r="G34" s="12">
        <f>SUM('ANEXO VII JULIO'!G35+'ANEXO VII AGOSTO'!G35+'ANEXO VII SEPTIEMBRE'!G35)</f>
        <v>238980</v>
      </c>
      <c r="H34" s="12">
        <f>SUM('ANEXO VII JULIO'!H35+'ANEXO VII AGOSTO'!H35+'ANEXO VII SEPTIEMBRE'!H35)</f>
        <v>0</v>
      </c>
      <c r="I34" s="12">
        <f>SUM('ANEXO VII JULIO'!I35+'ANEXO VII AGOSTO'!I35+'ANEXO VII SEPTIEMBRE'!I35)</f>
        <v>23736</v>
      </c>
      <c r="J34" s="10">
        <f>SUM('ANEXO VII JULIO'!J35+'ANEXO VII AGOSTO'!J35+'ANEXO VII SEPTIEMBRE'!J35)</f>
        <v>150413</v>
      </c>
      <c r="K34" s="12">
        <f>SUM('ANEXO VII JULIO'!K35+'ANEXO VII AGOSTO'!K35+'ANEXO VII SEPTIEMBRE'!K35)</f>
        <v>162291</v>
      </c>
      <c r="L34" s="10">
        <f>+'ANEXO VII JULIO'!L35+'ANEXO VII AGOSTO'!L35+'ANEXO VII SEPTIEMBRE'!L35</f>
        <v>212632</v>
      </c>
      <c r="M34" s="10">
        <f>+'ANEXO VII JULIO'!M35+'ANEXO VII AGOSTO'!M35+'ANEXO VII SEPTIEMBRE'!M35</f>
        <v>471286</v>
      </c>
      <c r="N34" s="10">
        <f>'ANEXO VII JULIO'!N35+'ANEXO VII AGOSTO'!N35+'ANEXO VII SEPTIEMBRE'!N35</f>
        <v>84401</v>
      </c>
      <c r="O34" s="11">
        <f t="shared" si="0"/>
        <v>12124949</v>
      </c>
      <c r="R34" s="19"/>
    </row>
    <row r="35" spans="1:18" x14ac:dyDescent="0.25">
      <c r="A35" s="6" t="s">
        <v>38</v>
      </c>
      <c r="B35" s="12">
        <f>SUM('ANEXO VII JULIO'!B36+'ANEXO VII AGOSTO'!B36+'ANEXO VII SEPTIEMBRE'!B36)</f>
        <v>7897575</v>
      </c>
      <c r="C35" s="12">
        <f>SUM('ANEXO VII JULIO'!C36+'ANEXO VII AGOSTO'!C36+'ANEXO VII SEPTIEMBRE'!C36)</f>
        <v>2378156</v>
      </c>
      <c r="D35" s="12">
        <f>SUM('ANEXO VII JULIO'!D36+'ANEXO VII AGOSTO'!D36+'ANEXO VII SEPTIEMBRE'!D36)</f>
        <v>166580</v>
      </c>
      <c r="E35" s="12">
        <f>SUM('ANEXO VII JULIO'!E36+'ANEXO VII AGOSTO'!E36+'ANEXO VII SEPTIEMBRE'!E36)</f>
        <v>0</v>
      </c>
      <c r="F35" s="12">
        <f>SUM('ANEXO VII JULIO'!F36+'ANEXO VII AGOSTO'!F36+'ANEXO VII SEPTIEMBRE'!F36)</f>
        <v>162165</v>
      </c>
      <c r="G35" s="12">
        <f>SUM('ANEXO VII JULIO'!G36+'ANEXO VII AGOSTO'!G36+'ANEXO VII SEPTIEMBRE'!G36)</f>
        <v>237663</v>
      </c>
      <c r="H35" s="12">
        <f>SUM('ANEXO VII JULIO'!H36+'ANEXO VII AGOSTO'!H36+'ANEXO VII SEPTIEMBRE'!H36)</f>
        <v>0</v>
      </c>
      <c r="I35" s="12">
        <f>SUM('ANEXO VII JULIO'!I36+'ANEXO VII AGOSTO'!I36+'ANEXO VII SEPTIEMBRE'!I36)</f>
        <v>23349</v>
      </c>
      <c r="J35" s="10">
        <f>SUM('ANEXO VII JULIO'!J36+'ANEXO VII AGOSTO'!J36+'ANEXO VII SEPTIEMBRE'!J36)</f>
        <v>149585</v>
      </c>
      <c r="K35" s="12">
        <f>SUM('ANEXO VII JULIO'!K36+'ANEXO VII AGOSTO'!K36+'ANEXO VII SEPTIEMBRE'!K36)</f>
        <v>106616</v>
      </c>
      <c r="L35" s="10">
        <f>+'ANEXO VII JULIO'!L36+'ANEXO VII AGOSTO'!L36+'ANEXO VII SEPTIEMBRE'!L36</f>
        <v>139687</v>
      </c>
      <c r="M35" s="10">
        <f>+'ANEXO VII JULIO'!M36+'ANEXO VII AGOSTO'!M36+'ANEXO VII SEPTIEMBRE'!M36</f>
        <v>766262</v>
      </c>
      <c r="N35" s="10">
        <f>'ANEXO VII JULIO'!N36+'ANEXO VII AGOSTO'!N36+'ANEXO VII SEPTIEMBRE'!N36</f>
        <v>82646</v>
      </c>
      <c r="O35" s="11">
        <f t="shared" si="0"/>
        <v>12110284</v>
      </c>
      <c r="R35" s="19"/>
    </row>
    <row r="36" spans="1:18" x14ac:dyDescent="0.25">
      <c r="A36" s="6" t="s">
        <v>39</v>
      </c>
      <c r="B36" s="12">
        <f>SUM('ANEXO VII JULIO'!B37+'ANEXO VII AGOSTO'!B37+'ANEXO VII SEPTIEMBRE'!B37)</f>
        <v>16108103</v>
      </c>
      <c r="C36" s="12">
        <f>SUM('ANEXO VII JULIO'!C37+'ANEXO VII AGOSTO'!C37+'ANEXO VII SEPTIEMBRE'!C37)</f>
        <v>4850550</v>
      </c>
      <c r="D36" s="12">
        <f>SUM('ANEXO VII JULIO'!D37+'ANEXO VII AGOSTO'!D37+'ANEXO VII SEPTIEMBRE'!D37)</f>
        <v>339760</v>
      </c>
      <c r="E36" s="12">
        <f>SUM('ANEXO VII JULIO'!E37+'ANEXO VII AGOSTO'!E37+'ANEXO VII SEPTIEMBRE'!E37)</f>
        <v>0</v>
      </c>
      <c r="F36" s="12">
        <f>SUM('ANEXO VII JULIO'!F37+'ANEXO VII AGOSTO'!F37+'ANEXO VII SEPTIEMBRE'!F37)</f>
        <v>330757</v>
      </c>
      <c r="G36" s="12">
        <f>SUM('ANEXO VII JULIO'!G37+'ANEXO VII AGOSTO'!G37+'ANEXO VII SEPTIEMBRE'!G37)</f>
        <v>480039</v>
      </c>
      <c r="H36" s="12">
        <f>SUM('ANEXO VII JULIO'!H37+'ANEXO VII AGOSTO'!H37+'ANEXO VII SEPTIEMBRE'!H37)</f>
        <v>0</v>
      </c>
      <c r="I36" s="12">
        <f>SUM('ANEXO VII JULIO'!I37+'ANEXO VII AGOSTO'!I37+'ANEXO VII SEPTIEMBRE'!I37)</f>
        <v>47622</v>
      </c>
      <c r="J36" s="10">
        <f>SUM('ANEXO VII JULIO'!J37+'ANEXO VII AGOSTO'!J37+'ANEXO VII SEPTIEMBRE'!J37)</f>
        <v>302138</v>
      </c>
      <c r="K36" s="12">
        <f>SUM('ANEXO VII JULIO'!K37+'ANEXO VII AGOSTO'!K37+'ANEXO VII SEPTIEMBRE'!K37)</f>
        <v>614934</v>
      </c>
      <c r="L36" s="10">
        <f>+'ANEXO VII JULIO'!L37+'ANEXO VII AGOSTO'!L37+'ANEXO VII SEPTIEMBRE'!L37</f>
        <v>805685</v>
      </c>
      <c r="M36" s="10">
        <f>+'ANEXO VII JULIO'!M37+'ANEXO VII AGOSTO'!M37+'ANEXO VII SEPTIEMBRE'!M37</f>
        <v>3456724</v>
      </c>
      <c r="N36" s="10">
        <f>'ANEXO VII JULIO'!N37+'ANEXO VII AGOSTO'!N37+'ANEXO VII SEPTIEMBRE'!N37</f>
        <v>165423</v>
      </c>
      <c r="O36" s="11">
        <f t="shared" si="0"/>
        <v>27501735</v>
      </c>
      <c r="R36" s="19"/>
    </row>
    <row r="37" spans="1:18" x14ac:dyDescent="0.25">
      <c r="A37" s="6" t="s">
        <v>53</v>
      </c>
      <c r="B37" s="12">
        <f>SUM('ANEXO VII JULIO'!B38+'ANEXO VII AGOSTO'!B38+'ANEXO VII SEPTIEMBRE'!B38)</f>
        <v>9474057</v>
      </c>
      <c r="C37" s="12">
        <f>SUM('ANEXO VII JULIO'!C38+'ANEXO VII AGOSTO'!C38+'ANEXO VII SEPTIEMBRE'!C38)</f>
        <v>2852874</v>
      </c>
      <c r="D37" s="12">
        <f>SUM('ANEXO VII JULIO'!D38+'ANEXO VII AGOSTO'!D38+'ANEXO VII SEPTIEMBRE'!D38)</f>
        <v>199831</v>
      </c>
      <c r="E37" s="12">
        <f>SUM('ANEXO VII JULIO'!E38+'ANEXO VII AGOSTO'!E38+'ANEXO VII SEPTIEMBRE'!E38)</f>
        <v>0</v>
      </c>
      <c r="F37" s="12">
        <f>SUM('ANEXO VII JULIO'!F38+'ANEXO VII AGOSTO'!F38+'ANEXO VII SEPTIEMBRE'!F38)</f>
        <v>194535</v>
      </c>
      <c r="G37" s="12">
        <f>SUM('ANEXO VII JULIO'!G38+'ANEXO VII AGOSTO'!G38+'ANEXO VII SEPTIEMBRE'!G38)</f>
        <v>152184</v>
      </c>
      <c r="H37" s="12">
        <f>SUM('ANEXO VII JULIO'!H38+'ANEXO VII AGOSTO'!H38+'ANEXO VII SEPTIEMBRE'!H38)</f>
        <v>0</v>
      </c>
      <c r="I37" s="12">
        <f>SUM('ANEXO VII JULIO'!I38+'ANEXO VII AGOSTO'!I38+'ANEXO VII SEPTIEMBRE'!I38)</f>
        <v>28008</v>
      </c>
      <c r="J37" s="10">
        <f>SUM('ANEXO VII JULIO'!J38+'ANEXO VII AGOSTO'!J38+'ANEXO VII SEPTIEMBRE'!J38)</f>
        <v>95784</v>
      </c>
      <c r="K37" s="12">
        <f>SUM('ANEXO VII JULIO'!K38+'ANEXO VII AGOSTO'!K38+'ANEXO VII SEPTIEMBRE'!K38)</f>
        <v>232505</v>
      </c>
      <c r="L37" s="10">
        <f>+'ANEXO VII JULIO'!L38+'ANEXO VII AGOSTO'!L38+'ANEXO VII SEPTIEMBRE'!L38</f>
        <v>304629</v>
      </c>
      <c r="M37" s="10">
        <f>+'ANEXO VII JULIO'!M38+'ANEXO VII AGOSTO'!M38+'ANEXO VII SEPTIEMBRE'!M38</f>
        <v>0</v>
      </c>
      <c r="N37" s="10">
        <f>'ANEXO VII JULIO'!N38+'ANEXO VII AGOSTO'!N38+'ANEXO VII SEPTIEMBRE'!N38</f>
        <v>55504</v>
      </c>
      <c r="O37" s="11">
        <f t="shared" si="0"/>
        <v>13589911</v>
      </c>
      <c r="R37" s="19"/>
    </row>
    <row r="38" spans="1:18" x14ac:dyDescent="0.25">
      <c r="A38" s="6" t="s">
        <v>40</v>
      </c>
      <c r="B38" s="12">
        <f>SUM('ANEXO VII JULIO'!B39+'ANEXO VII AGOSTO'!B39+'ANEXO VII SEPTIEMBRE'!B39)</f>
        <v>22433707</v>
      </c>
      <c r="C38" s="12">
        <f>SUM('ANEXO VII JULIO'!C39+'ANEXO VII AGOSTO'!C39+'ANEXO VII SEPTIEMBRE'!C39)</f>
        <v>6755348</v>
      </c>
      <c r="D38" s="12">
        <f>SUM('ANEXO VII JULIO'!D39+'ANEXO VII AGOSTO'!D39+'ANEXO VII SEPTIEMBRE'!D39)</f>
        <v>473182</v>
      </c>
      <c r="E38" s="12">
        <f>SUM('ANEXO VII JULIO'!E39+'ANEXO VII AGOSTO'!E39+'ANEXO VII SEPTIEMBRE'!E39)</f>
        <v>0</v>
      </c>
      <c r="F38" s="12">
        <f>SUM('ANEXO VII JULIO'!F39+'ANEXO VII AGOSTO'!F39+'ANEXO VII SEPTIEMBRE'!F39)</f>
        <v>460644</v>
      </c>
      <c r="G38" s="12">
        <f>SUM('ANEXO VII JULIO'!G39+'ANEXO VII AGOSTO'!G39+'ANEXO VII SEPTIEMBRE'!G39)</f>
        <v>716532</v>
      </c>
      <c r="H38" s="12">
        <f>SUM('ANEXO VII JULIO'!H39+'ANEXO VII AGOSTO'!H39+'ANEXO VII SEPTIEMBRE'!H39)</f>
        <v>0</v>
      </c>
      <c r="I38" s="12">
        <f>SUM('ANEXO VII JULIO'!I39+'ANEXO VII AGOSTO'!I39+'ANEXO VII SEPTIEMBRE'!I39)</f>
        <v>66321</v>
      </c>
      <c r="J38" s="10">
        <f>SUM('ANEXO VII JULIO'!J39+'ANEXO VII AGOSTO'!J39+'ANEXO VII SEPTIEMBRE'!J39)</f>
        <v>450986</v>
      </c>
      <c r="K38" s="12">
        <f>SUM('ANEXO VII JULIO'!K39+'ANEXO VII AGOSTO'!K39+'ANEXO VII SEPTIEMBRE'!K39)</f>
        <v>884534</v>
      </c>
      <c r="L38" s="10">
        <f>+'ANEXO VII JULIO'!L39+'ANEXO VII AGOSTO'!L39+'ANEXO VII SEPTIEMBRE'!L39</f>
        <v>1158913</v>
      </c>
      <c r="M38" s="10">
        <f>+'ANEXO VII JULIO'!M39+'ANEXO VII AGOSTO'!M39+'ANEXO VII SEPTIEMBRE'!M39</f>
        <v>2143088</v>
      </c>
      <c r="N38" s="10">
        <f>'ANEXO VII JULIO'!N39+'ANEXO VII AGOSTO'!N39+'ANEXO VII SEPTIEMBRE'!N39</f>
        <v>228053</v>
      </c>
      <c r="O38" s="11">
        <f t="shared" si="0"/>
        <v>35771308</v>
      </c>
      <c r="R38" s="19"/>
    </row>
    <row r="39" spans="1:18" x14ac:dyDescent="0.25">
      <c r="A39" s="6" t="s">
        <v>41</v>
      </c>
      <c r="B39" s="12">
        <f>SUM('ANEXO VII JULIO'!B40+'ANEXO VII AGOSTO'!B40+'ANEXO VII SEPTIEMBRE'!B40)</f>
        <v>13484275</v>
      </c>
      <c r="C39" s="12">
        <f>SUM('ANEXO VII JULIO'!C40+'ANEXO VII AGOSTO'!C40+'ANEXO VII SEPTIEMBRE'!C40)</f>
        <v>4060450</v>
      </c>
      <c r="D39" s="12">
        <f>SUM('ANEXO VII JULIO'!D40+'ANEXO VII AGOSTO'!D40+'ANEXO VII SEPTIEMBRE'!D40)</f>
        <v>284417</v>
      </c>
      <c r="E39" s="12">
        <f>SUM('ANEXO VII JULIO'!E40+'ANEXO VII AGOSTO'!E40+'ANEXO VII SEPTIEMBRE'!E40)</f>
        <v>0</v>
      </c>
      <c r="F39" s="12">
        <f>SUM('ANEXO VII JULIO'!F40+'ANEXO VII AGOSTO'!F40+'ANEXO VII SEPTIEMBRE'!F40)</f>
        <v>276880</v>
      </c>
      <c r="G39" s="12">
        <f>SUM('ANEXO VII JULIO'!G40+'ANEXO VII AGOSTO'!G40+'ANEXO VII SEPTIEMBRE'!G40)</f>
        <v>372459</v>
      </c>
      <c r="H39" s="12">
        <f>SUM('ANEXO VII JULIO'!H40+'ANEXO VII AGOSTO'!H40+'ANEXO VII SEPTIEMBRE'!H40)</f>
        <v>0</v>
      </c>
      <c r="I39" s="12">
        <f>SUM('ANEXO VII JULIO'!I40+'ANEXO VII AGOSTO'!I40+'ANEXO VII SEPTIEMBRE'!I40)</f>
        <v>39864</v>
      </c>
      <c r="J39" s="10">
        <f>SUM('ANEXO VII JULIO'!J40+'ANEXO VII AGOSTO'!J40+'ANEXO VII SEPTIEMBRE'!J40)</f>
        <v>234426</v>
      </c>
      <c r="K39" s="12">
        <f>SUM('ANEXO VII JULIO'!K40+'ANEXO VII AGOSTO'!K40+'ANEXO VII SEPTIEMBRE'!K40)</f>
        <v>468967</v>
      </c>
      <c r="L39" s="10">
        <f>+'ANEXO VII JULIO'!L40+'ANEXO VII AGOSTO'!L40+'ANEXO VII SEPTIEMBRE'!L40</f>
        <v>614439</v>
      </c>
      <c r="M39" s="10">
        <f>+'ANEXO VII JULIO'!M40+'ANEXO VII AGOSTO'!M40+'ANEXO VII SEPTIEMBRE'!M40</f>
        <v>998337</v>
      </c>
      <c r="N39" s="10">
        <f>'ANEXO VII JULIO'!N40+'ANEXO VII AGOSTO'!N40+'ANEXO VII SEPTIEMBRE'!N40</f>
        <v>136401</v>
      </c>
      <c r="O39" s="11">
        <f t="shared" si="0"/>
        <v>20970915</v>
      </c>
      <c r="R39" s="19"/>
    </row>
    <row r="40" spans="1:18" x14ac:dyDescent="0.25">
      <c r="A40" s="6" t="s">
        <v>42</v>
      </c>
      <c r="B40" s="12">
        <f>SUM('ANEXO VII JULIO'!B41+'ANEXO VII AGOSTO'!B41+'ANEXO VII SEPTIEMBRE'!B41)</f>
        <v>9007851</v>
      </c>
      <c r="C40" s="12">
        <f>SUM('ANEXO VII JULIO'!C41+'ANEXO VII AGOSTO'!C41+'ANEXO VII SEPTIEMBRE'!C41)</f>
        <v>2712488</v>
      </c>
      <c r="D40" s="12">
        <f>SUM('ANEXO VII JULIO'!D41+'ANEXO VII AGOSTO'!D41+'ANEXO VII SEPTIEMBRE'!D41)</f>
        <v>189997</v>
      </c>
      <c r="E40" s="12">
        <f>SUM('ANEXO VII JULIO'!E41+'ANEXO VII AGOSTO'!E41+'ANEXO VII SEPTIEMBRE'!E41)</f>
        <v>0</v>
      </c>
      <c r="F40" s="12">
        <f>SUM('ANEXO VII JULIO'!F41+'ANEXO VII AGOSTO'!F41+'ANEXO VII SEPTIEMBRE'!F41)</f>
        <v>184963</v>
      </c>
      <c r="G40" s="12">
        <f>SUM('ANEXO VII JULIO'!G41+'ANEXO VII AGOSTO'!G41+'ANEXO VII SEPTIEMBRE'!G41)</f>
        <v>273675</v>
      </c>
      <c r="H40" s="12">
        <f>SUM('ANEXO VII JULIO'!H41+'ANEXO VII AGOSTO'!H41+'ANEXO VII SEPTIEMBRE'!H41)</f>
        <v>0</v>
      </c>
      <c r="I40" s="12">
        <f>SUM('ANEXO VII JULIO'!I41+'ANEXO VII AGOSTO'!I41+'ANEXO VII SEPTIEMBRE'!I41)</f>
        <v>26631</v>
      </c>
      <c r="J40" s="10">
        <f>SUM('ANEXO VII JULIO'!J41+'ANEXO VII AGOSTO'!J41+'ANEXO VII SEPTIEMBRE'!J41)</f>
        <v>172252</v>
      </c>
      <c r="K40" s="12">
        <f>SUM('ANEXO VII JULIO'!K41+'ANEXO VII AGOSTO'!K41+'ANEXO VII SEPTIEMBRE'!K41)</f>
        <v>301818</v>
      </c>
      <c r="L40" s="10">
        <f>+'ANEXO VII JULIO'!L41+'ANEXO VII AGOSTO'!L41+'ANEXO VII SEPTIEMBRE'!L41</f>
        <v>395442</v>
      </c>
      <c r="M40" s="10">
        <f>+'ANEXO VII JULIO'!M41+'ANEXO VII AGOSTO'!M41+'ANEXO VII SEPTIEMBRE'!M41</f>
        <v>0</v>
      </c>
      <c r="N40" s="10">
        <f>'ANEXO VII JULIO'!N41+'ANEXO VII AGOSTO'!N41+'ANEXO VII SEPTIEMBRE'!N41</f>
        <v>92341</v>
      </c>
      <c r="O40" s="11">
        <f t="shared" si="0"/>
        <v>13357458</v>
      </c>
      <c r="R40" s="19"/>
    </row>
    <row r="41" spans="1:18" x14ac:dyDescent="0.25">
      <c r="A41" s="6" t="s">
        <v>43</v>
      </c>
      <c r="B41" s="12">
        <f>SUM('ANEXO VII JULIO'!B42+'ANEXO VII AGOSTO'!B42+'ANEXO VII SEPTIEMBRE'!B42)</f>
        <v>6809444</v>
      </c>
      <c r="C41" s="12">
        <f>SUM('ANEXO VII JULIO'!C42+'ANEXO VII AGOSTO'!C42+'ANEXO VII SEPTIEMBRE'!C42)</f>
        <v>2050492</v>
      </c>
      <c r="D41" s="12">
        <f>SUM('ANEXO VII JULIO'!D42+'ANEXO VII AGOSTO'!D42+'ANEXO VII SEPTIEMBRE'!D42)</f>
        <v>143628</v>
      </c>
      <c r="E41" s="12">
        <f>SUM('ANEXO VII JULIO'!E42+'ANEXO VII AGOSTO'!E42+'ANEXO VII SEPTIEMBRE'!E42)</f>
        <v>0</v>
      </c>
      <c r="F41" s="12">
        <f>SUM('ANEXO VII JULIO'!F42+'ANEXO VII AGOSTO'!F42+'ANEXO VII SEPTIEMBRE'!F42)</f>
        <v>139822</v>
      </c>
      <c r="G41" s="12">
        <f>SUM('ANEXO VII JULIO'!G42+'ANEXO VII AGOSTO'!G42+'ANEXO VII SEPTIEMBRE'!G42)</f>
        <v>220404</v>
      </c>
      <c r="H41" s="12">
        <f>SUM('ANEXO VII JULIO'!H42+'ANEXO VII AGOSTO'!H42+'ANEXO VII SEPTIEMBRE'!H42)</f>
        <v>0</v>
      </c>
      <c r="I41" s="12">
        <f>SUM('ANEXO VII JULIO'!I42+'ANEXO VII AGOSTO'!I42+'ANEXO VII SEPTIEMBRE'!I42)</f>
        <v>20130</v>
      </c>
      <c r="J41" s="10">
        <f>SUM('ANEXO VII JULIO'!J42+'ANEXO VII AGOSTO'!J42+'ANEXO VII SEPTIEMBRE'!J42)</f>
        <v>138723</v>
      </c>
      <c r="K41" s="12">
        <f>SUM('ANEXO VII JULIO'!K42+'ANEXO VII AGOSTO'!K42+'ANEXO VII SEPTIEMBRE'!K42)</f>
        <v>83327</v>
      </c>
      <c r="L41" s="10">
        <f>+'ANEXO VII JULIO'!L42+'ANEXO VII AGOSTO'!L42+'ANEXO VII SEPTIEMBRE'!L42</f>
        <v>109175</v>
      </c>
      <c r="M41" s="10">
        <f>+'ANEXO VII JULIO'!M42+'ANEXO VII AGOSTO'!M42+'ANEXO VII SEPTIEMBRE'!M42</f>
        <v>0</v>
      </c>
      <c r="N41" s="10">
        <f>'ANEXO VII JULIO'!N42+'ANEXO VII AGOSTO'!N42+'ANEXO VII SEPTIEMBRE'!N42</f>
        <v>74372</v>
      </c>
      <c r="O41" s="11">
        <f t="shared" si="0"/>
        <v>9789517</v>
      </c>
      <c r="R41" s="19"/>
    </row>
    <row r="42" spans="1:18" ht="15.75" thickBot="1" x14ac:dyDescent="0.3">
      <c r="A42" s="7" t="s">
        <v>44</v>
      </c>
      <c r="B42" s="13">
        <f>SUM(B6:B41)</f>
        <v>494362421</v>
      </c>
      <c r="C42" s="13">
        <f t="shared" ref="C42:N42" si="1">SUM(C6:C41)</f>
        <v>148864821</v>
      </c>
      <c r="D42" s="13">
        <f t="shared" si="1"/>
        <v>10427319</v>
      </c>
      <c r="E42" s="13">
        <f t="shared" si="1"/>
        <v>0</v>
      </c>
      <c r="F42" s="13">
        <f t="shared" si="1"/>
        <v>10151006</v>
      </c>
      <c r="G42" s="13">
        <f t="shared" si="1"/>
        <v>14359758</v>
      </c>
      <c r="H42" s="13">
        <f t="shared" si="1"/>
        <v>0</v>
      </c>
      <c r="I42" s="13">
        <f t="shared" si="1"/>
        <v>1461495</v>
      </c>
      <c r="J42" s="13">
        <f t="shared" si="1"/>
        <v>9038053</v>
      </c>
      <c r="K42" s="13">
        <f t="shared" si="1"/>
        <v>16485869</v>
      </c>
      <c r="L42" s="13">
        <f t="shared" si="1"/>
        <v>21599748</v>
      </c>
      <c r="M42" s="13">
        <f t="shared" si="1"/>
        <v>70879009</v>
      </c>
      <c r="N42" s="13">
        <f t="shared" si="1"/>
        <v>4940350</v>
      </c>
      <c r="O42" s="14">
        <f>SUM(O6:O41)</f>
        <v>802569849</v>
      </c>
    </row>
    <row r="43" spans="1:18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  <c r="O43" s="16"/>
    </row>
    <row r="44" spans="1:18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8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8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</sheetData>
  <pageMargins left="0.35433070866141736" right="0.15748031496062992" top="1.1811023622047245" bottom="0.74803149606299213" header="0.62992125984251968" footer="0.31496062992125984"/>
  <pageSetup paperSize="300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topLeftCell="H25" zoomScale="90" zoomScaleNormal="90" workbookViewId="0">
      <selection activeCell="L44" sqref="L44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5" width="21" customWidth="1"/>
  </cols>
  <sheetData>
    <row r="1" spans="1:17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8.75" x14ac:dyDescent="0.3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s="1" customFormat="1" ht="75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54</v>
      </c>
      <c r="L6" s="3" t="s">
        <v>65</v>
      </c>
      <c r="M6" s="3" t="s">
        <v>49</v>
      </c>
      <c r="N6" s="3" t="s">
        <v>60</v>
      </c>
      <c r="O6" s="2" t="s">
        <v>10</v>
      </c>
    </row>
    <row r="7" spans="1:17" ht="21" customHeight="1" x14ac:dyDescent="0.25">
      <c r="A7" s="6" t="s">
        <v>11</v>
      </c>
      <c r="B7" s="9">
        <v>2575808</v>
      </c>
      <c r="C7" s="9">
        <v>773635</v>
      </c>
      <c r="D7" s="9">
        <v>57261</v>
      </c>
      <c r="E7" s="9">
        <v>0</v>
      </c>
      <c r="F7" s="9">
        <v>51819</v>
      </c>
      <c r="G7" s="9">
        <v>80831</v>
      </c>
      <c r="H7" s="9">
        <v>0</v>
      </c>
      <c r="I7" s="9">
        <v>7561</v>
      </c>
      <c r="J7" s="9">
        <v>152626</v>
      </c>
      <c r="K7" s="9">
        <v>46654</v>
      </c>
      <c r="L7" s="9">
        <v>63585</v>
      </c>
      <c r="M7" s="9">
        <v>0</v>
      </c>
      <c r="N7" s="10">
        <v>22485</v>
      </c>
      <c r="O7" s="11">
        <f>SUM(B7:N7)</f>
        <v>3832265</v>
      </c>
      <c r="Q7" s="19"/>
    </row>
    <row r="8" spans="1:17" x14ac:dyDescent="0.25">
      <c r="A8" s="6" t="s">
        <v>12</v>
      </c>
      <c r="B8" s="12">
        <v>3403968</v>
      </c>
      <c r="C8" s="12">
        <v>1022370</v>
      </c>
      <c r="D8" s="12">
        <v>75671</v>
      </c>
      <c r="E8" s="12">
        <v>0</v>
      </c>
      <c r="F8" s="12">
        <v>68479</v>
      </c>
      <c r="G8" s="12">
        <v>101587</v>
      </c>
      <c r="H8" s="12">
        <v>0</v>
      </c>
      <c r="I8" s="12">
        <v>9991</v>
      </c>
      <c r="J8" s="12">
        <v>191818</v>
      </c>
      <c r="K8" s="12">
        <v>66893</v>
      </c>
      <c r="L8" s="12">
        <v>91168</v>
      </c>
      <c r="M8" s="12">
        <v>339542</v>
      </c>
      <c r="N8" s="10">
        <v>26765</v>
      </c>
      <c r="O8" s="11">
        <f t="shared" ref="O8:O42" si="0">SUM(B8:N8)</f>
        <v>5398252</v>
      </c>
      <c r="Q8" s="19"/>
    </row>
    <row r="9" spans="1:17" x14ac:dyDescent="0.25">
      <c r="A9" s="6" t="s">
        <v>13</v>
      </c>
      <c r="B9" s="12">
        <v>3608959</v>
      </c>
      <c r="C9" s="12">
        <v>1083938</v>
      </c>
      <c r="D9" s="12">
        <v>80228</v>
      </c>
      <c r="E9" s="12">
        <v>0</v>
      </c>
      <c r="F9" s="12">
        <v>72603</v>
      </c>
      <c r="G9" s="12">
        <v>109452</v>
      </c>
      <c r="H9" s="12">
        <v>0</v>
      </c>
      <c r="I9" s="12">
        <v>10593</v>
      </c>
      <c r="J9" s="12">
        <v>206668</v>
      </c>
      <c r="K9" s="12">
        <v>103854</v>
      </c>
      <c r="L9" s="12">
        <v>141543</v>
      </c>
      <c r="M9" s="12">
        <v>291801</v>
      </c>
      <c r="N9" s="10">
        <v>30807</v>
      </c>
      <c r="O9" s="11">
        <f t="shared" si="0"/>
        <v>5740446</v>
      </c>
      <c r="Q9" s="19"/>
    </row>
    <row r="10" spans="1:17" x14ac:dyDescent="0.25">
      <c r="A10" s="6" t="s">
        <v>14</v>
      </c>
      <c r="B10" s="12">
        <v>6441840</v>
      </c>
      <c r="C10" s="12">
        <v>1934783</v>
      </c>
      <c r="D10" s="12">
        <v>143203</v>
      </c>
      <c r="E10" s="12">
        <v>0</v>
      </c>
      <c r="F10" s="12">
        <v>129594</v>
      </c>
      <c r="G10" s="12">
        <v>186151</v>
      </c>
      <c r="H10" s="12">
        <v>0</v>
      </c>
      <c r="I10" s="12">
        <v>18908</v>
      </c>
      <c r="J10" s="12">
        <v>351492</v>
      </c>
      <c r="K10" s="12">
        <v>238159</v>
      </c>
      <c r="L10" s="12">
        <v>324587</v>
      </c>
      <c r="M10" s="12">
        <v>911510</v>
      </c>
      <c r="N10" s="10">
        <v>51343</v>
      </c>
      <c r="O10" s="11">
        <f t="shared" si="0"/>
        <v>10731570</v>
      </c>
      <c r="Q10" s="19"/>
    </row>
    <row r="11" spans="1:17" x14ac:dyDescent="0.25">
      <c r="A11" s="6" t="s">
        <v>51</v>
      </c>
      <c r="B11" s="12">
        <v>2527801</v>
      </c>
      <c r="C11" s="12">
        <v>759216</v>
      </c>
      <c r="D11" s="12">
        <v>56193</v>
      </c>
      <c r="E11" s="12">
        <v>0</v>
      </c>
      <c r="F11" s="12">
        <v>50853</v>
      </c>
      <c r="G11" s="12">
        <v>37228</v>
      </c>
      <c r="H11" s="12">
        <v>0</v>
      </c>
      <c r="I11" s="12">
        <v>7420</v>
      </c>
      <c r="J11" s="12">
        <v>70294</v>
      </c>
      <c r="K11" s="12">
        <v>30082</v>
      </c>
      <c r="L11" s="12">
        <v>40999</v>
      </c>
      <c r="M11" s="12">
        <v>139312</v>
      </c>
      <c r="N11" s="10">
        <v>10223</v>
      </c>
      <c r="O11" s="11">
        <f t="shared" si="0"/>
        <v>3729621</v>
      </c>
      <c r="Q11" s="19"/>
    </row>
    <row r="12" spans="1:17" x14ac:dyDescent="0.25">
      <c r="A12" s="6" t="s">
        <v>15</v>
      </c>
      <c r="B12" s="12">
        <v>2402967</v>
      </c>
      <c r="C12" s="12">
        <v>721723</v>
      </c>
      <c r="D12" s="12">
        <v>53418</v>
      </c>
      <c r="E12" s="12">
        <v>0</v>
      </c>
      <c r="F12" s="12">
        <v>48342</v>
      </c>
      <c r="G12" s="12">
        <v>77430</v>
      </c>
      <c r="H12" s="12">
        <v>0</v>
      </c>
      <c r="I12" s="12">
        <v>7053</v>
      </c>
      <c r="J12" s="12">
        <v>146204</v>
      </c>
      <c r="K12" s="12">
        <v>27890</v>
      </c>
      <c r="L12" s="12">
        <v>38011</v>
      </c>
      <c r="M12" s="12">
        <v>457916</v>
      </c>
      <c r="N12" s="10">
        <v>21457</v>
      </c>
      <c r="O12" s="11">
        <f t="shared" si="0"/>
        <v>4002411</v>
      </c>
      <c r="Q12" s="19"/>
    </row>
    <row r="13" spans="1:17" x14ac:dyDescent="0.25">
      <c r="A13" s="6" t="s">
        <v>16</v>
      </c>
      <c r="B13" s="12">
        <v>11253507</v>
      </c>
      <c r="C13" s="12">
        <v>3379950</v>
      </c>
      <c r="D13" s="12">
        <v>250168</v>
      </c>
      <c r="E13" s="12">
        <v>0</v>
      </c>
      <c r="F13" s="12">
        <v>226392</v>
      </c>
      <c r="G13" s="12">
        <v>343068</v>
      </c>
      <c r="H13" s="12">
        <v>0</v>
      </c>
      <c r="I13" s="12">
        <v>33032</v>
      </c>
      <c r="J13" s="12">
        <v>647783</v>
      </c>
      <c r="K13" s="12">
        <v>496070</v>
      </c>
      <c r="L13" s="12">
        <v>676092</v>
      </c>
      <c r="M13" s="12">
        <v>1139118</v>
      </c>
      <c r="N13" s="10">
        <v>95147</v>
      </c>
      <c r="O13" s="11">
        <f t="shared" si="0"/>
        <v>18540327</v>
      </c>
      <c r="Q13" s="19"/>
    </row>
    <row r="14" spans="1:17" x14ac:dyDescent="0.25">
      <c r="A14" s="6" t="s">
        <v>17</v>
      </c>
      <c r="B14" s="12">
        <v>24057941</v>
      </c>
      <c r="C14" s="12">
        <v>7225716</v>
      </c>
      <c r="D14" s="12">
        <v>534813</v>
      </c>
      <c r="E14" s="12">
        <v>0</v>
      </c>
      <c r="F14" s="12">
        <v>483985</v>
      </c>
      <c r="G14" s="12">
        <v>705072</v>
      </c>
      <c r="H14" s="12">
        <v>0</v>
      </c>
      <c r="I14" s="12">
        <v>70616</v>
      </c>
      <c r="J14" s="12">
        <v>1331320</v>
      </c>
      <c r="K14" s="12">
        <v>1003380</v>
      </c>
      <c r="L14" s="12">
        <v>1367504</v>
      </c>
      <c r="M14" s="12">
        <v>8179609</v>
      </c>
      <c r="N14" s="10">
        <v>195888</v>
      </c>
      <c r="O14" s="11">
        <f t="shared" si="0"/>
        <v>45155844</v>
      </c>
      <c r="Q14" s="19"/>
    </row>
    <row r="15" spans="1:17" x14ac:dyDescent="0.25">
      <c r="A15" s="6" t="s">
        <v>18</v>
      </c>
      <c r="B15" s="12">
        <v>7299170</v>
      </c>
      <c r="C15" s="12">
        <v>2192279</v>
      </c>
      <c r="D15" s="12">
        <v>162262</v>
      </c>
      <c r="E15" s="12">
        <v>0</v>
      </c>
      <c r="F15" s="12">
        <v>146841</v>
      </c>
      <c r="G15" s="12">
        <v>211732</v>
      </c>
      <c r="H15" s="12">
        <v>0</v>
      </c>
      <c r="I15" s="12">
        <v>21425</v>
      </c>
      <c r="J15" s="12">
        <v>399794</v>
      </c>
      <c r="K15" s="12">
        <v>283809</v>
      </c>
      <c r="L15" s="12">
        <v>386802</v>
      </c>
      <c r="M15" s="12">
        <v>2251299</v>
      </c>
      <c r="N15" s="10">
        <v>57307</v>
      </c>
      <c r="O15" s="11">
        <f t="shared" si="0"/>
        <v>13412720</v>
      </c>
      <c r="Q15" s="19"/>
    </row>
    <row r="16" spans="1:17" x14ac:dyDescent="0.25">
      <c r="A16" s="6" t="s">
        <v>52</v>
      </c>
      <c r="B16" s="12">
        <v>2309628</v>
      </c>
      <c r="C16" s="12">
        <v>693688</v>
      </c>
      <c r="D16" s="12">
        <v>51344</v>
      </c>
      <c r="E16" s="12">
        <v>0</v>
      </c>
      <c r="F16" s="12">
        <v>46464</v>
      </c>
      <c r="G16" s="12">
        <v>27444</v>
      </c>
      <c r="H16" s="12">
        <v>0</v>
      </c>
      <c r="I16" s="12">
        <v>6779</v>
      </c>
      <c r="J16" s="12">
        <v>51820</v>
      </c>
      <c r="K16" s="12">
        <v>20824</v>
      </c>
      <c r="L16" s="12">
        <v>28381</v>
      </c>
      <c r="M16" s="12">
        <v>0</v>
      </c>
      <c r="N16" s="10">
        <v>8118</v>
      </c>
      <c r="O16" s="11">
        <f t="shared" si="0"/>
        <v>3244490</v>
      </c>
      <c r="Q16" s="19"/>
    </row>
    <row r="17" spans="1:17" x14ac:dyDescent="0.25">
      <c r="A17" s="6" t="s">
        <v>19</v>
      </c>
      <c r="B17" s="12">
        <v>2793355</v>
      </c>
      <c r="C17" s="12">
        <v>838974</v>
      </c>
      <c r="D17" s="12">
        <v>62097</v>
      </c>
      <c r="E17" s="12">
        <v>0</v>
      </c>
      <c r="F17" s="12">
        <v>56195</v>
      </c>
      <c r="G17" s="12">
        <v>75658</v>
      </c>
      <c r="H17" s="12">
        <v>0</v>
      </c>
      <c r="I17" s="12">
        <v>8199</v>
      </c>
      <c r="J17" s="12">
        <v>142857</v>
      </c>
      <c r="K17" s="12">
        <v>64992</v>
      </c>
      <c r="L17" s="12">
        <v>88577</v>
      </c>
      <c r="M17" s="12">
        <v>0</v>
      </c>
      <c r="N17" s="10">
        <v>22020</v>
      </c>
      <c r="O17" s="11">
        <f t="shared" si="0"/>
        <v>4152924</v>
      </c>
      <c r="Q17" s="19"/>
    </row>
    <row r="18" spans="1:17" x14ac:dyDescent="0.25">
      <c r="A18" s="6" t="s">
        <v>20</v>
      </c>
      <c r="B18" s="12">
        <v>2593293</v>
      </c>
      <c r="C18" s="12">
        <v>778886</v>
      </c>
      <c r="D18" s="12">
        <v>57649</v>
      </c>
      <c r="E18" s="12">
        <v>0</v>
      </c>
      <c r="F18" s="12">
        <v>52170</v>
      </c>
      <c r="G18" s="12">
        <v>79001</v>
      </c>
      <c r="H18" s="12">
        <v>0</v>
      </c>
      <c r="I18" s="12">
        <v>7612</v>
      </c>
      <c r="J18" s="12">
        <v>149171</v>
      </c>
      <c r="K18" s="12">
        <v>48786</v>
      </c>
      <c r="L18" s="12">
        <v>66490</v>
      </c>
      <c r="M18" s="12">
        <v>0</v>
      </c>
      <c r="N18" s="10">
        <v>22267</v>
      </c>
      <c r="O18" s="11">
        <f t="shared" si="0"/>
        <v>3855325</v>
      </c>
      <c r="Q18" s="19"/>
    </row>
    <row r="19" spans="1:17" x14ac:dyDescent="0.25">
      <c r="A19" s="6" t="s">
        <v>21</v>
      </c>
      <c r="B19" s="12">
        <v>13243380</v>
      </c>
      <c r="C19" s="12">
        <v>3977601</v>
      </c>
      <c r="D19" s="12">
        <v>294403</v>
      </c>
      <c r="E19" s="12">
        <v>0</v>
      </c>
      <c r="F19" s="12">
        <v>266423</v>
      </c>
      <c r="G19" s="12">
        <v>417251</v>
      </c>
      <c r="H19" s="12">
        <v>0</v>
      </c>
      <c r="I19" s="12">
        <v>38873</v>
      </c>
      <c r="J19" s="12">
        <v>787854</v>
      </c>
      <c r="K19" s="12">
        <v>570934</v>
      </c>
      <c r="L19" s="12">
        <v>778125</v>
      </c>
      <c r="M19" s="12">
        <v>2614893</v>
      </c>
      <c r="N19" s="10">
        <v>107523</v>
      </c>
      <c r="O19" s="11">
        <f t="shared" si="0"/>
        <v>23097260</v>
      </c>
      <c r="Q19" s="19"/>
    </row>
    <row r="20" spans="1:17" x14ac:dyDescent="0.25">
      <c r="A20" s="6" t="s">
        <v>22</v>
      </c>
      <c r="B20" s="12">
        <v>4412096</v>
      </c>
      <c r="C20" s="12">
        <v>1325157</v>
      </c>
      <c r="D20" s="12">
        <v>98082</v>
      </c>
      <c r="E20" s="12">
        <v>0</v>
      </c>
      <c r="F20" s="12">
        <v>88760</v>
      </c>
      <c r="G20" s="12">
        <v>128205</v>
      </c>
      <c r="H20" s="12">
        <v>0</v>
      </c>
      <c r="I20" s="12">
        <v>12951</v>
      </c>
      <c r="J20" s="12">
        <v>242077</v>
      </c>
      <c r="K20" s="12">
        <v>152921</v>
      </c>
      <c r="L20" s="12">
        <v>208416</v>
      </c>
      <c r="M20" s="12">
        <v>223268</v>
      </c>
      <c r="N20" s="10">
        <v>35965</v>
      </c>
      <c r="O20" s="11">
        <f t="shared" si="0"/>
        <v>6927898</v>
      </c>
      <c r="Q20" s="19"/>
    </row>
    <row r="21" spans="1:17" x14ac:dyDescent="0.25">
      <c r="A21" s="6" t="s">
        <v>23</v>
      </c>
      <c r="B21" s="12">
        <v>2517029</v>
      </c>
      <c r="C21" s="12">
        <v>755981</v>
      </c>
      <c r="D21" s="12">
        <v>55954</v>
      </c>
      <c r="E21" s="12">
        <v>0</v>
      </c>
      <c r="F21" s="12">
        <v>50636</v>
      </c>
      <c r="G21" s="12">
        <v>72490</v>
      </c>
      <c r="H21" s="12">
        <v>0</v>
      </c>
      <c r="I21" s="12">
        <v>7388</v>
      </c>
      <c r="J21" s="12">
        <v>136875</v>
      </c>
      <c r="K21" s="12">
        <v>44258</v>
      </c>
      <c r="L21" s="12">
        <v>60318</v>
      </c>
      <c r="M21" s="12">
        <v>88833</v>
      </c>
      <c r="N21" s="10">
        <v>21117</v>
      </c>
      <c r="O21" s="11">
        <f t="shared" si="0"/>
        <v>3810879</v>
      </c>
      <c r="Q21" s="19"/>
    </row>
    <row r="22" spans="1:17" x14ac:dyDescent="0.25">
      <c r="A22" s="6" t="s">
        <v>24</v>
      </c>
      <c r="B22" s="12">
        <v>2334138</v>
      </c>
      <c r="C22" s="12">
        <v>701050</v>
      </c>
      <c r="D22" s="12">
        <v>51888</v>
      </c>
      <c r="E22" s="12">
        <v>0</v>
      </c>
      <c r="F22" s="12">
        <v>46957</v>
      </c>
      <c r="G22" s="12">
        <v>72728</v>
      </c>
      <c r="H22" s="12">
        <v>0</v>
      </c>
      <c r="I22" s="12">
        <v>6851</v>
      </c>
      <c r="J22" s="12">
        <v>137326</v>
      </c>
      <c r="K22" s="12">
        <v>25591</v>
      </c>
      <c r="L22" s="12">
        <v>34878</v>
      </c>
      <c r="M22" s="12">
        <v>35254</v>
      </c>
      <c r="N22" s="10">
        <v>20585</v>
      </c>
      <c r="O22" s="11">
        <f t="shared" si="0"/>
        <v>3467246</v>
      </c>
      <c r="Q22" s="19"/>
    </row>
    <row r="23" spans="1:17" x14ac:dyDescent="0.25">
      <c r="A23" s="6" t="s">
        <v>25</v>
      </c>
      <c r="B23" s="12">
        <v>2441710</v>
      </c>
      <c r="C23" s="12">
        <v>733359</v>
      </c>
      <c r="D23" s="12">
        <v>54280</v>
      </c>
      <c r="E23" s="12">
        <v>0</v>
      </c>
      <c r="F23" s="12">
        <v>49121</v>
      </c>
      <c r="G23" s="12">
        <v>52753</v>
      </c>
      <c r="H23" s="12">
        <v>0</v>
      </c>
      <c r="I23" s="12">
        <v>7167</v>
      </c>
      <c r="J23" s="12">
        <v>99609</v>
      </c>
      <c r="K23" s="12">
        <v>41893</v>
      </c>
      <c r="L23" s="12">
        <v>57095</v>
      </c>
      <c r="M23" s="12">
        <v>288044</v>
      </c>
      <c r="N23" s="10">
        <v>15586</v>
      </c>
      <c r="O23" s="11">
        <f t="shared" si="0"/>
        <v>3840617</v>
      </c>
      <c r="Q23" s="19"/>
    </row>
    <row r="24" spans="1:17" x14ac:dyDescent="0.25">
      <c r="A24" s="6" t="s">
        <v>26</v>
      </c>
      <c r="B24" s="12">
        <v>2651186</v>
      </c>
      <c r="C24" s="12">
        <v>796274</v>
      </c>
      <c r="D24" s="12">
        <v>58936</v>
      </c>
      <c r="E24" s="12">
        <v>0</v>
      </c>
      <c r="F24" s="12">
        <v>53335</v>
      </c>
      <c r="G24" s="12">
        <v>87405</v>
      </c>
      <c r="H24" s="12">
        <v>0</v>
      </c>
      <c r="I24" s="12">
        <v>7782</v>
      </c>
      <c r="J24" s="12">
        <v>165039</v>
      </c>
      <c r="K24" s="12">
        <v>50952</v>
      </c>
      <c r="L24" s="12">
        <v>69442</v>
      </c>
      <c r="M24" s="12">
        <v>0</v>
      </c>
      <c r="N24" s="10">
        <v>24250</v>
      </c>
      <c r="O24" s="11">
        <f t="shared" si="0"/>
        <v>3964601</v>
      </c>
      <c r="Q24" s="19"/>
    </row>
    <row r="25" spans="1:17" x14ac:dyDescent="0.25">
      <c r="A25" s="6" t="s">
        <v>27</v>
      </c>
      <c r="B25" s="12">
        <v>3407680</v>
      </c>
      <c r="C25" s="12">
        <v>1023484</v>
      </c>
      <c r="D25" s="12">
        <v>75753</v>
      </c>
      <c r="E25" s="12">
        <v>0</v>
      </c>
      <c r="F25" s="12">
        <v>68554</v>
      </c>
      <c r="G25" s="12">
        <v>86949</v>
      </c>
      <c r="H25" s="12">
        <v>0</v>
      </c>
      <c r="I25" s="12">
        <v>10002</v>
      </c>
      <c r="J25" s="12">
        <v>164178</v>
      </c>
      <c r="K25" s="12">
        <v>106092</v>
      </c>
      <c r="L25" s="12">
        <v>144592</v>
      </c>
      <c r="M25" s="12">
        <v>719078</v>
      </c>
      <c r="N25" s="10">
        <v>24706</v>
      </c>
      <c r="O25" s="11">
        <f t="shared" si="0"/>
        <v>5831068</v>
      </c>
      <c r="Q25" s="19"/>
    </row>
    <row r="26" spans="1:17" x14ac:dyDescent="0.25">
      <c r="A26" s="6" t="s">
        <v>28</v>
      </c>
      <c r="B26" s="12">
        <v>8023401</v>
      </c>
      <c r="C26" s="12">
        <v>2409800</v>
      </c>
      <c r="D26" s="12">
        <v>178362</v>
      </c>
      <c r="E26" s="12">
        <v>0</v>
      </c>
      <c r="F26" s="12">
        <v>161411</v>
      </c>
      <c r="G26" s="12">
        <v>239762</v>
      </c>
      <c r="H26" s="12">
        <v>0</v>
      </c>
      <c r="I26" s="12">
        <v>23551</v>
      </c>
      <c r="J26" s="12">
        <v>452719</v>
      </c>
      <c r="K26" s="12">
        <v>324132</v>
      </c>
      <c r="L26" s="12">
        <v>441759</v>
      </c>
      <c r="M26" s="12">
        <v>2545633</v>
      </c>
      <c r="N26" s="10">
        <v>65013</v>
      </c>
      <c r="O26" s="11">
        <f t="shared" si="0"/>
        <v>14865543</v>
      </c>
      <c r="Q26" s="19"/>
    </row>
    <row r="27" spans="1:17" x14ac:dyDescent="0.25">
      <c r="A27" s="6" t="s">
        <v>29</v>
      </c>
      <c r="B27" s="12">
        <v>2534057</v>
      </c>
      <c r="C27" s="12">
        <v>761095</v>
      </c>
      <c r="D27" s="12">
        <v>56333</v>
      </c>
      <c r="E27" s="12">
        <v>0</v>
      </c>
      <c r="F27" s="12">
        <v>50979</v>
      </c>
      <c r="G27" s="12">
        <v>78338</v>
      </c>
      <c r="H27" s="12">
        <v>0</v>
      </c>
      <c r="I27" s="12">
        <v>7438</v>
      </c>
      <c r="J27" s="12">
        <v>147917</v>
      </c>
      <c r="K27" s="12">
        <v>43939</v>
      </c>
      <c r="L27" s="12">
        <v>59885</v>
      </c>
      <c r="M27" s="12">
        <v>193882</v>
      </c>
      <c r="N27" s="10">
        <v>22171</v>
      </c>
      <c r="O27" s="11">
        <f t="shared" si="0"/>
        <v>3956034</v>
      </c>
      <c r="Q27" s="19"/>
    </row>
    <row r="28" spans="1:17" x14ac:dyDescent="0.25">
      <c r="A28" s="6" t="s">
        <v>30</v>
      </c>
      <c r="B28" s="12">
        <v>3014799</v>
      </c>
      <c r="C28" s="12">
        <v>905484</v>
      </c>
      <c r="D28" s="12">
        <v>67019</v>
      </c>
      <c r="E28" s="12">
        <v>0</v>
      </c>
      <c r="F28" s="12">
        <v>60650</v>
      </c>
      <c r="G28" s="12">
        <v>88848</v>
      </c>
      <c r="H28" s="12">
        <v>0</v>
      </c>
      <c r="I28" s="12">
        <v>8849</v>
      </c>
      <c r="J28" s="12">
        <v>167763</v>
      </c>
      <c r="K28" s="12">
        <v>74554</v>
      </c>
      <c r="L28" s="12">
        <v>101610</v>
      </c>
      <c r="M28" s="12">
        <v>0</v>
      </c>
      <c r="N28" s="10">
        <v>26194</v>
      </c>
      <c r="O28" s="11">
        <f t="shared" si="0"/>
        <v>4515770</v>
      </c>
      <c r="Q28" s="19"/>
    </row>
    <row r="29" spans="1:17" x14ac:dyDescent="0.25">
      <c r="A29" s="6" t="s">
        <v>31</v>
      </c>
      <c r="B29" s="12">
        <v>4335698</v>
      </c>
      <c r="C29" s="12">
        <v>1302211</v>
      </c>
      <c r="D29" s="12">
        <v>96383</v>
      </c>
      <c r="E29" s="12">
        <v>0</v>
      </c>
      <c r="F29" s="12">
        <v>87223</v>
      </c>
      <c r="G29" s="12">
        <v>118554</v>
      </c>
      <c r="H29" s="12">
        <v>0</v>
      </c>
      <c r="I29" s="12">
        <v>12726</v>
      </c>
      <c r="J29" s="12">
        <v>223854</v>
      </c>
      <c r="K29" s="12">
        <v>145776</v>
      </c>
      <c r="L29" s="12">
        <v>198678</v>
      </c>
      <c r="M29" s="12">
        <v>2764622</v>
      </c>
      <c r="N29" s="10">
        <v>33475</v>
      </c>
      <c r="O29" s="11">
        <f t="shared" si="0"/>
        <v>9319200</v>
      </c>
      <c r="Q29" s="19"/>
    </row>
    <row r="30" spans="1:17" x14ac:dyDescent="0.25">
      <c r="A30" s="6" t="s">
        <v>32</v>
      </c>
      <c r="B30" s="12">
        <v>2290082</v>
      </c>
      <c r="C30" s="12">
        <v>687818</v>
      </c>
      <c r="D30" s="12">
        <v>50909</v>
      </c>
      <c r="E30" s="12">
        <v>0</v>
      </c>
      <c r="F30" s="12">
        <v>46071</v>
      </c>
      <c r="G30" s="12">
        <v>68777</v>
      </c>
      <c r="H30" s="12">
        <v>0</v>
      </c>
      <c r="I30" s="12">
        <v>6722</v>
      </c>
      <c r="J30" s="12">
        <v>129866</v>
      </c>
      <c r="K30" s="12">
        <v>20194</v>
      </c>
      <c r="L30" s="12">
        <v>27522</v>
      </c>
      <c r="M30" s="12">
        <v>895188</v>
      </c>
      <c r="N30" s="10">
        <v>20287</v>
      </c>
      <c r="O30" s="11">
        <f t="shared" si="0"/>
        <v>4243436</v>
      </c>
      <c r="Q30" s="19"/>
    </row>
    <row r="31" spans="1:17" x14ac:dyDescent="0.25">
      <c r="A31" s="6" t="s">
        <v>33</v>
      </c>
      <c r="B31" s="12">
        <v>2448311</v>
      </c>
      <c r="C31" s="12">
        <v>735341</v>
      </c>
      <c r="D31" s="12">
        <v>54426</v>
      </c>
      <c r="E31" s="12">
        <v>0</v>
      </c>
      <c r="F31" s="12">
        <v>49254</v>
      </c>
      <c r="G31" s="12">
        <v>53407</v>
      </c>
      <c r="H31" s="12">
        <v>0</v>
      </c>
      <c r="I31" s="12">
        <v>7186</v>
      </c>
      <c r="J31" s="12">
        <v>100843</v>
      </c>
      <c r="K31" s="12">
        <v>39377</v>
      </c>
      <c r="L31" s="12">
        <v>53667</v>
      </c>
      <c r="M31" s="12">
        <v>281438</v>
      </c>
      <c r="N31" s="10">
        <v>14878</v>
      </c>
      <c r="O31" s="11">
        <f t="shared" si="0"/>
        <v>3838128</v>
      </c>
      <c r="Q31" s="19"/>
    </row>
    <row r="32" spans="1:17" x14ac:dyDescent="0.25">
      <c r="A32" s="6" t="s">
        <v>34</v>
      </c>
      <c r="B32" s="12">
        <v>2478061</v>
      </c>
      <c r="C32" s="12">
        <v>744277</v>
      </c>
      <c r="D32" s="12">
        <v>55088</v>
      </c>
      <c r="E32" s="12">
        <v>0</v>
      </c>
      <c r="F32" s="12">
        <v>49852</v>
      </c>
      <c r="G32" s="12">
        <v>79949</v>
      </c>
      <c r="H32" s="12">
        <v>0</v>
      </c>
      <c r="I32" s="12">
        <v>7274</v>
      </c>
      <c r="J32" s="12">
        <v>150959</v>
      </c>
      <c r="K32" s="12">
        <v>21058</v>
      </c>
      <c r="L32" s="12">
        <v>28699</v>
      </c>
      <c r="M32" s="12">
        <v>0</v>
      </c>
      <c r="N32" s="10">
        <v>22134</v>
      </c>
      <c r="O32" s="11">
        <f t="shared" si="0"/>
        <v>3637351</v>
      </c>
      <c r="Q32" s="19"/>
    </row>
    <row r="33" spans="1:17" x14ac:dyDescent="0.25">
      <c r="A33" s="6" t="s">
        <v>35</v>
      </c>
      <c r="B33" s="12">
        <v>4091819</v>
      </c>
      <c r="C33" s="12">
        <v>1228963</v>
      </c>
      <c r="D33" s="12">
        <v>90962</v>
      </c>
      <c r="E33" s="12">
        <v>0</v>
      </c>
      <c r="F33" s="12">
        <v>82317</v>
      </c>
      <c r="G33" s="12">
        <v>118435</v>
      </c>
      <c r="H33" s="12">
        <v>0</v>
      </c>
      <c r="I33" s="12">
        <v>12011</v>
      </c>
      <c r="J33" s="12">
        <v>223629</v>
      </c>
      <c r="K33" s="12">
        <v>138915</v>
      </c>
      <c r="L33" s="12">
        <v>189327</v>
      </c>
      <c r="M33" s="12">
        <v>363779</v>
      </c>
      <c r="N33" s="10">
        <v>34763</v>
      </c>
      <c r="O33" s="11">
        <f t="shared" si="0"/>
        <v>6574920</v>
      </c>
      <c r="Q33" s="19"/>
    </row>
    <row r="34" spans="1:17" x14ac:dyDescent="0.25">
      <c r="A34" s="6" t="s">
        <v>36</v>
      </c>
      <c r="B34" s="12">
        <v>3174368</v>
      </c>
      <c r="C34" s="12">
        <v>953410</v>
      </c>
      <c r="D34" s="12">
        <v>70567</v>
      </c>
      <c r="E34" s="12">
        <v>0</v>
      </c>
      <c r="F34" s="12">
        <v>63860</v>
      </c>
      <c r="G34" s="12">
        <v>90769</v>
      </c>
      <c r="H34" s="12">
        <v>0</v>
      </c>
      <c r="I34" s="12">
        <v>9318</v>
      </c>
      <c r="J34" s="12">
        <v>171391</v>
      </c>
      <c r="K34" s="12">
        <v>89578</v>
      </c>
      <c r="L34" s="12">
        <v>122086</v>
      </c>
      <c r="M34" s="12">
        <v>988832</v>
      </c>
      <c r="N34" s="10">
        <v>26532</v>
      </c>
      <c r="O34" s="11">
        <f t="shared" si="0"/>
        <v>5760711</v>
      </c>
      <c r="Q34" s="19"/>
    </row>
    <row r="35" spans="1:17" x14ac:dyDescent="0.25">
      <c r="A35" s="6" t="s">
        <v>37</v>
      </c>
      <c r="B35" s="12">
        <v>2695615</v>
      </c>
      <c r="C35" s="12">
        <v>809618</v>
      </c>
      <c r="D35" s="12">
        <v>59924</v>
      </c>
      <c r="E35" s="12">
        <v>0</v>
      </c>
      <c r="F35" s="12">
        <v>54229</v>
      </c>
      <c r="G35" s="12">
        <v>79660</v>
      </c>
      <c r="H35" s="12">
        <v>0</v>
      </c>
      <c r="I35" s="12">
        <v>7912</v>
      </c>
      <c r="J35" s="12">
        <v>150413</v>
      </c>
      <c r="K35" s="12">
        <v>51453</v>
      </c>
      <c r="L35" s="12">
        <v>70125</v>
      </c>
      <c r="M35" s="12">
        <v>0</v>
      </c>
      <c r="N35" s="10">
        <v>22647</v>
      </c>
      <c r="O35" s="11">
        <f t="shared" si="0"/>
        <v>4001596</v>
      </c>
      <c r="Q35" s="19"/>
    </row>
    <row r="36" spans="1:17" x14ac:dyDescent="0.25">
      <c r="A36" s="6" t="s">
        <v>38</v>
      </c>
      <c r="B36" s="12">
        <v>2651426</v>
      </c>
      <c r="C36" s="12">
        <v>796346</v>
      </c>
      <c r="D36" s="12">
        <v>58942</v>
      </c>
      <c r="E36" s="12">
        <v>0</v>
      </c>
      <c r="F36" s="12">
        <v>53340</v>
      </c>
      <c r="G36" s="12">
        <v>79221</v>
      </c>
      <c r="H36" s="12">
        <v>0</v>
      </c>
      <c r="I36" s="12">
        <v>7783</v>
      </c>
      <c r="J36" s="12">
        <v>149585</v>
      </c>
      <c r="K36" s="12">
        <v>33802</v>
      </c>
      <c r="L36" s="12">
        <v>46068</v>
      </c>
      <c r="M36" s="12">
        <v>257114</v>
      </c>
      <c r="N36" s="10">
        <v>22176</v>
      </c>
      <c r="O36" s="11">
        <f t="shared" si="0"/>
        <v>4155803</v>
      </c>
      <c r="Q36" s="19"/>
    </row>
    <row r="37" spans="1:17" x14ac:dyDescent="0.25">
      <c r="A37" s="6" t="s">
        <v>39</v>
      </c>
      <c r="B37" s="12">
        <v>5407919</v>
      </c>
      <c r="C37" s="12">
        <v>1624249</v>
      </c>
      <c r="D37" s="12">
        <v>120219</v>
      </c>
      <c r="E37" s="12">
        <v>0</v>
      </c>
      <c r="F37" s="12">
        <v>108794</v>
      </c>
      <c r="G37" s="12">
        <v>160013</v>
      </c>
      <c r="H37" s="12">
        <v>0</v>
      </c>
      <c r="I37" s="12">
        <v>15874</v>
      </c>
      <c r="J37" s="12">
        <v>302138</v>
      </c>
      <c r="K37" s="12">
        <v>194960</v>
      </c>
      <c r="L37" s="12">
        <v>265710</v>
      </c>
      <c r="M37" s="12">
        <v>1089520</v>
      </c>
      <c r="N37" s="10">
        <v>44388</v>
      </c>
      <c r="O37" s="11">
        <f t="shared" si="0"/>
        <v>9333784</v>
      </c>
      <c r="Q37" s="19"/>
    </row>
    <row r="38" spans="1:17" x14ac:dyDescent="0.25">
      <c r="A38" s="6" t="s">
        <v>53</v>
      </c>
      <c r="B38" s="12">
        <v>3180693</v>
      </c>
      <c r="C38" s="12">
        <v>955310</v>
      </c>
      <c r="D38" s="12">
        <v>70707</v>
      </c>
      <c r="E38" s="12">
        <v>0</v>
      </c>
      <c r="F38" s="12">
        <v>63987</v>
      </c>
      <c r="G38" s="12">
        <v>50728</v>
      </c>
      <c r="H38" s="12">
        <v>0</v>
      </c>
      <c r="I38" s="12">
        <v>9336</v>
      </c>
      <c r="J38" s="12">
        <v>95784</v>
      </c>
      <c r="K38" s="12">
        <v>73714</v>
      </c>
      <c r="L38" s="12">
        <v>100465</v>
      </c>
      <c r="M38" s="12">
        <v>0</v>
      </c>
      <c r="N38" s="10">
        <v>14893</v>
      </c>
      <c r="O38" s="11">
        <f t="shared" si="0"/>
        <v>4615617</v>
      </c>
      <c r="Q38" s="19"/>
    </row>
    <row r="39" spans="1:17" x14ac:dyDescent="0.25">
      <c r="A39" s="6" t="s">
        <v>40</v>
      </c>
      <c r="B39" s="12">
        <v>7531592</v>
      </c>
      <c r="C39" s="12">
        <v>2262087</v>
      </c>
      <c r="D39" s="12">
        <v>167429</v>
      </c>
      <c r="E39" s="12">
        <v>0</v>
      </c>
      <c r="F39" s="12">
        <v>151517</v>
      </c>
      <c r="G39" s="12">
        <v>238844</v>
      </c>
      <c r="H39" s="12">
        <v>0</v>
      </c>
      <c r="I39" s="12">
        <v>22107</v>
      </c>
      <c r="J39" s="12">
        <v>450986</v>
      </c>
      <c r="K39" s="12">
        <v>280434</v>
      </c>
      <c r="L39" s="12">
        <v>382203</v>
      </c>
      <c r="M39" s="12">
        <v>990869</v>
      </c>
      <c r="N39" s="10">
        <v>61193</v>
      </c>
      <c r="O39" s="11">
        <f t="shared" si="0"/>
        <v>12539261</v>
      </c>
      <c r="Q39" s="19"/>
    </row>
    <row r="40" spans="1:17" x14ac:dyDescent="0.25">
      <c r="A40" s="6" t="s">
        <v>41</v>
      </c>
      <c r="B40" s="12">
        <v>4527030</v>
      </c>
      <c r="C40" s="12">
        <v>1359677</v>
      </c>
      <c r="D40" s="12">
        <v>100637</v>
      </c>
      <c r="E40" s="12">
        <v>0</v>
      </c>
      <c r="F40" s="12">
        <v>91072</v>
      </c>
      <c r="G40" s="12">
        <v>124153</v>
      </c>
      <c r="H40" s="12">
        <v>0</v>
      </c>
      <c r="I40" s="12">
        <v>13288</v>
      </c>
      <c r="J40" s="12">
        <v>234426</v>
      </c>
      <c r="K40" s="12">
        <v>148682</v>
      </c>
      <c r="L40" s="12">
        <v>202638</v>
      </c>
      <c r="M40" s="12">
        <v>296771</v>
      </c>
      <c r="N40" s="10">
        <v>36600</v>
      </c>
      <c r="O40" s="11">
        <f t="shared" si="0"/>
        <v>7134974</v>
      </c>
      <c r="Q40" s="19"/>
    </row>
    <row r="41" spans="1:17" x14ac:dyDescent="0.25">
      <c r="A41" s="6" t="s">
        <v>42</v>
      </c>
      <c r="B41" s="12">
        <v>3024175</v>
      </c>
      <c r="C41" s="12">
        <v>908300</v>
      </c>
      <c r="D41" s="12">
        <v>67228</v>
      </c>
      <c r="E41" s="12">
        <v>0</v>
      </c>
      <c r="F41" s="12">
        <v>60839</v>
      </c>
      <c r="G41" s="12">
        <v>91225</v>
      </c>
      <c r="H41" s="12">
        <v>0</v>
      </c>
      <c r="I41" s="12">
        <v>8877</v>
      </c>
      <c r="J41" s="12">
        <v>172252</v>
      </c>
      <c r="K41" s="12">
        <v>95689</v>
      </c>
      <c r="L41" s="12">
        <v>130414</v>
      </c>
      <c r="M41" s="12">
        <v>0</v>
      </c>
      <c r="N41" s="10">
        <v>24778</v>
      </c>
      <c r="O41" s="11">
        <f t="shared" si="0"/>
        <v>4583777</v>
      </c>
      <c r="Q41" s="19"/>
    </row>
    <row r="42" spans="1:17" x14ac:dyDescent="0.25">
      <c r="A42" s="6" t="s">
        <v>43</v>
      </c>
      <c r="B42" s="12">
        <v>2286111</v>
      </c>
      <c r="C42" s="12">
        <v>686625</v>
      </c>
      <c r="D42" s="12">
        <v>50821</v>
      </c>
      <c r="E42" s="12">
        <v>0</v>
      </c>
      <c r="F42" s="12">
        <v>45991</v>
      </c>
      <c r="G42" s="12">
        <v>73468</v>
      </c>
      <c r="H42" s="12">
        <v>0</v>
      </c>
      <c r="I42" s="12">
        <v>6710</v>
      </c>
      <c r="J42" s="12">
        <v>138723</v>
      </c>
      <c r="K42" s="12">
        <v>26418</v>
      </c>
      <c r="L42" s="12">
        <v>36005</v>
      </c>
      <c r="M42" s="12">
        <v>0</v>
      </c>
      <c r="N42" s="10">
        <v>19956</v>
      </c>
      <c r="O42" s="11">
        <f t="shared" si="0"/>
        <v>3370828</v>
      </c>
      <c r="Q42" s="19"/>
    </row>
    <row r="43" spans="1:17" ht="15.75" thickBot="1" x14ac:dyDescent="0.3">
      <c r="A43" s="7" t="s">
        <v>44</v>
      </c>
      <c r="B43" s="13">
        <f>SUM(B7:B42)</f>
        <v>165970613</v>
      </c>
      <c r="C43" s="13">
        <f t="shared" ref="C43:O43" si="1">SUM(C7:C42)</f>
        <v>49848675</v>
      </c>
      <c r="D43" s="13">
        <f t="shared" si="1"/>
        <v>3689559</v>
      </c>
      <c r="E43" s="13">
        <f t="shared" si="1"/>
        <v>0</v>
      </c>
      <c r="F43" s="13">
        <f t="shared" si="1"/>
        <v>3338909</v>
      </c>
      <c r="G43" s="13">
        <f t="shared" si="1"/>
        <v>4786586</v>
      </c>
      <c r="H43" s="13">
        <f t="shared" si="1"/>
        <v>0</v>
      </c>
      <c r="I43" s="13">
        <f t="shared" si="1"/>
        <v>487165</v>
      </c>
      <c r="J43" s="13">
        <f t="shared" si="1"/>
        <v>9038053</v>
      </c>
      <c r="K43" s="13">
        <f t="shared" si="1"/>
        <v>5226709</v>
      </c>
      <c r="L43" s="13">
        <f>SUM(L7:L42)</f>
        <v>7123466</v>
      </c>
      <c r="M43" s="13">
        <f t="shared" si="1"/>
        <v>28347125</v>
      </c>
      <c r="N43" s="13">
        <f t="shared" si="1"/>
        <v>1325637</v>
      </c>
      <c r="O43" s="14">
        <f t="shared" si="1"/>
        <v>279182497</v>
      </c>
    </row>
    <row r="44" spans="1:17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</row>
    <row r="48" spans="1:17" x14ac:dyDescent="0.25">
      <c r="M48" s="20"/>
      <c r="N48" s="20"/>
      <c r="O48" s="21"/>
    </row>
  </sheetData>
  <pageMargins left="1.1811023622047245" right="0.15748031496062992" top="1.38" bottom="0.74803149606299213" header="0.62992125984251968" footer="0.31496062992125984"/>
  <pageSetup paperSize="300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topLeftCell="G3" zoomScale="90" zoomScaleNormal="90" workbookViewId="0">
      <selection activeCell="O8" sqref="O8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5" width="20.7109375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1" customFormat="1" ht="75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55</v>
      </c>
      <c r="L6" s="3" t="s">
        <v>67</v>
      </c>
      <c r="M6" s="3" t="s">
        <v>49</v>
      </c>
      <c r="N6" s="3" t="s">
        <v>58</v>
      </c>
      <c r="O6" s="2" t="s">
        <v>10</v>
      </c>
    </row>
    <row r="7" spans="1:15" ht="21" customHeight="1" x14ac:dyDescent="0.25">
      <c r="A7" s="6" t="s">
        <v>11</v>
      </c>
      <c r="B7" s="9">
        <v>2624871</v>
      </c>
      <c r="C7" s="9">
        <v>782964</v>
      </c>
      <c r="D7" s="9">
        <v>49393</v>
      </c>
      <c r="E7" s="9">
        <v>0</v>
      </c>
      <c r="F7" s="9">
        <v>52588</v>
      </c>
      <c r="G7" s="9">
        <v>80831</v>
      </c>
      <c r="H7" s="9">
        <v>0</v>
      </c>
      <c r="I7" s="9">
        <v>7561</v>
      </c>
      <c r="J7" s="10">
        <v>0</v>
      </c>
      <c r="K7" s="9">
        <v>45716</v>
      </c>
      <c r="L7" s="10">
        <v>64666</v>
      </c>
      <c r="M7" s="10">
        <v>0</v>
      </c>
      <c r="N7" s="10">
        <v>21040</v>
      </c>
      <c r="O7" s="17">
        <f>SUM(B7:N7)</f>
        <v>3729630</v>
      </c>
    </row>
    <row r="8" spans="1:15" x14ac:dyDescent="0.25">
      <c r="A8" s="6" t="s">
        <v>12</v>
      </c>
      <c r="B8" s="12">
        <v>3468806</v>
      </c>
      <c r="C8" s="12">
        <v>1034698</v>
      </c>
      <c r="D8" s="12">
        <v>65274</v>
      </c>
      <c r="E8" s="12">
        <v>0</v>
      </c>
      <c r="F8" s="12">
        <v>69495</v>
      </c>
      <c r="G8" s="12">
        <v>101587</v>
      </c>
      <c r="H8" s="12">
        <v>0</v>
      </c>
      <c r="I8" s="12">
        <v>9991</v>
      </c>
      <c r="J8" s="10">
        <v>0</v>
      </c>
      <c r="K8" s="12">
        <v>65548</v>
      </c>
      <c r="L8" s="10">
        <v>92718</v>
      </c>
      <c r="M8" s="10">
        <v>434935</v>
      </c>
      <c r="N8" s="10">
        <v>25045</v>
      </c>
      <c r="O8" s="17">
        <f t="shared" ref="O8:O42" si="0">SUM(B8:N8)</f>
        <v>5368097</v>
      </c>
    </row>
    <row r="9" spans="1:15" x14ac:dyDescent="0.25">
      <c r="A9" s="6" t="s">
        <v>13</v>
      </c>
      <c r="B9" s="12">
        <v>3677701</v>
      </c>
      <c r="C9" s="12">
        <v>1097009</v>
      </c>
      <c r="D9" s="12">
        <v>69205</v>
      </c>
      <c r="E9" s="12">
        <v>0</v>
      </c>
      <c r="F9" s="12">
        <v>73680</v>
      </c>
      <c r="G9" s="12">
        <v>109452</v>
      </c>
      <c r="H9" s="12">
        <v>0</v>
      </c>
      <c r="I9" s="12">
        <v>10593</v>
      </c>
      <c r="J9" s="10">
        <v>0</v>
      </c>
      <c r="K9" s="12">
        <v>101767</v>
      </c>
      <c r="L9" s="10">
        <v>143950</v>
      </c>
      <c r="M9" s="10">
        <v>222400</v>
      </c>
      <c r="N9" s="10">
        <v>28828</v>
      </c>
      <c r="O9" s="17">
        <f t="shared" si="0"/>
        <v>5534585</v>
      </c>
    </row>
    <row r="10" spans="1:15" x14ac:dyDescent="0.25">
      <c r="A10" s="6" t="s">
        <v>14</v>
      </c>
      <c r="B10" s="12">
        <v>6564543</v>
      </c>
      <c r="C10" s="12">
        <v>1958115</v>
      </c>
      <c r="D10" s="12">
        <v>123528</v>
      </c>
      <c r="E10" s="12">
        <v>0</v>
      </c>
      <c r="F10" s="12">
        <v>131517</v>
      </c>
      <c r="G10" s="12">
        <v>186151</v>
      </c>
      <c r="H10" s="12">
        <v>0</v>
      </c>
      <c r="I10" s="12">
        <v>18908</v>
      </c>
      <c r="J10" s="10">
        <v>0</v>
      </c>
      <c r="K10" s="12">
        <v>233373</v>
      </c>
      <c r="L10" s="10">
        <v>330106</v>
      </c>
      <c r="M10" s="10">
        <v>882861</v>
      </c>
      <c r="N10" s="10">
        <v>48043</v>
      </c>
      <c r="O10" s="17">
        <f t="shared" si="0"/>
        <v>10477145</v>
      </c>
    </row>
    <row r="11" spans="1:15" x14ac:dyDescent="0.25">
      <c r="A11" s="6" t="s">
        <v>51</v>
      </c>
      <c r="B11" s="12">
        <v>2575950</v>
      </c>
      <c r="C11" s="12">
        <v>768371</v>
      </c>
      <c r="D11" s="12">
        <v>48473</v>
      </c>
      <c r="E11" s="12">
        <v>0</v>
      </c>
      <c r="F11" s="12">
        <v>51608</v>
      </c>
      <c r="G11" s="12">
        <v>37228</v>
      </c>
      <c r="H11" s="12">
        <v>0</v>
      </c>
      <c r="I11" s="12">
        <v>7420</v>
      </c>
      <c r="J11" s="10">
        <v>0</v>
      </c>
      <c r="K11" s="12">
        <v>29477</v>
      </c>
      <c r="L11" s="10">
        <v>41696</v>
      </c>
      <c r="M11" s="10">
        <v>16</v>
      </c>
      <c r="N11" s="10">
        <v>9566</v>
      </c>
      <c r="O11" s="17">
        <f t="shared" si="0"/>
        <v>3569805</v>
      </c>
    </row>
    <row r="12" spans="1:15" x14ac:dyDescent="0.25">
      <c r="A12" s="6" t="s">
        <v>15</v>
      </c>
      <c r="B12" s="12">
        <v>2448738</v>
      </c>
      <c r="C12" s="12">
        <v>730426</v>
      </c>
      <c r="D12" s="12">
        <v>46079</v>
      </c>
      <c r="E12" s="12">
        <v>0</v>
      </c>
      <c r="F12" s="12">
        <v>49059</v>
      </c>
      <c r="G12" s="12">
        <v>77430</v>
      </c>
      <c r="H12" s="12">
        <v>0</v>
      </c>
      <c r="I12" s="12">
        <v>7053</v>
      </c>
      <c r="J12" s="10">
        <v>0</v>
      </c>
      <c r="K12" s="12">
        <v>27329</v>
      </c>
      <c r="L12" s="10">
        <v>38657</v>
      </c>
      <c r="M12" s="10">
        <v>210059</v>
      </c>
      <c r="N12" s="10">
        <v>20078</v>
      </c>
      <c r="O12" s="17">
        <f t="shared" si="0"/>
        <v>3654908</v>
      </c>
    </row>
    <row r="13" spans="1:15" x14ac:dyDescent="0.25">
      <c r="A13" s="6" t="s">
        <v>16</v>
      </c>
      <c r="B13" s="12">
        <v>11467861</v>
      </c>
      <c r="C13" s="12">
        <v>3420708</v>
      </c>
      <c r="D13" s="12">
        <v>215796</v>
      </c>
      <c r="E13" s="12">
        <v>0</v>
      </c>
      <c r="F13" s="12">
        <v>229751</v>
      </c>
      <c r="G13" s="12">
        <v>343068</v>
      </c>
      <c r="H13" s="12">
        <v>0</v>
      </c>
      <c r="I13" s="12">
        <v>33032</v>
      </c>
      <c r="J13" s="10">
        <v>0</v>
      </c>
      <c r="K13" s="12">
        <v>486099</v>
      </c>
      <c r="L13" s="10">
        <v>687588</v>
      </c>
      <c r="M13" s="10">
        <v>1070860</v>
      </c>
      <c r="N13" s="10">
        <v>89033</v>
      </c>
      <c r="O13" s="17">
        <f t="shared" si="0"/>
        <v>18043796</v>
      </c>
    </row>
    <row r="14" spans="1:15" x14ac:dyDescent="0.25">
      <c r="A14" s="6" t="s">
        <v>17</v>
      </c>
      <c r="B14" s="12">
        <v>24516190</v>
      </c>
      <c r="C14" s="12">
        <v>7312849</v>
      </c>
      <c r="D14" s="12">
        <v>461333</v>
      </c>
      <c r="E14" s="12">
        <v>0</v>
      </c>
      <c r="F14" s="12">
        <v>491167</v>
      </c>
      <c r="G14" s="12">
        <v>705072</v>
      </c>
      <c r="H14" s="12">
        <v>0</v>
      </c>
      <c r="I14" s="12">
        <v>70616</v>
      </c>
      <c r="J14" s="10">
        <v>0</v>
      </c>
      <c r="K14" s="12">
        <v>983213</v>
      </c>
      <c r="L14" s="10">
        <v>1390756</v>
      </c>
      <c r="M14" s="10">
        <v>3536544</v>
      </c>
      <c r="N14" s="10">
        <v>183299</v>
      </c>
      <c r="O14" s="17">
        <f t="shared" si="0"/>
        <v>39651039</v>
      </c>
    </row>
    <row r="15" spans="1:15" x14ac:dyDescent="0.25">
      <c r="A15" s="6" t="s">
        <v>18</v>
      </c>
      <c r="B15" s="12">
        <v>7438203</v>
      </c>
      <c r="C15" s="12">
        <v>2218716</v>
      </c>
      <c r="D15" s="12">
        <v>139968</v>
      </c>
      <c r="E15" s="12">
        <v>0</v>
      </c>
      <c r="F15" s="12">
        <v>149020</v>
      </c>
      <c r="G15" s="12">
        <v>211732</v>
      </c>
      <c r="H15" s="12">
        <v>0</v>
      </c>
      <c r="I15" s="12">
        <v>21425</v>
      </c>
      <c r="J15" s="10">
        <v>0</v>
      </c>
      <c r="K15" s="12">
        <v>278105</v>
      </c>
      <c r="L15" s="10">
        <v>393379</v>
      </c>
      <c r="M15" s="10">
        <v>936624</v>
      </c>
      <c r="N15" s="10">
        <v>53624</v>
      </c>
      <c r="O15" s="17">
        <f t="shared" si="0"/>
        <v>11840796</v>
      </c>
    </row>
    <row r="16" spans="1:15" x14ac:dyDescent="0.25">
      <c r="A16" s="6" t="s">
        <v>52</v>
      </c>
      <c r="B16" s="12">
        <v>2353622</v>
      </c>
      <c r="C16" s="12">
        <v>702054</v>
      </c>
      <c r="D16" s="12">
        <v>44289</v>
      </c>
      <c r="E16" s="12">
        <v>0</v>
      </c>
      <c r="F16" s="12">
        <v>47153</v>
      </c>
      <c r="G16" s="12">
        <v>27444</v>
      </c>
      <c r="H16" s="12">
        <v>0</v>
      </c>
      <c r="I16" s="12">
        <v>6779</v>
      </c>
      <c r="J16" s="10">
        <v>0</v>
      </c>
      <c r="K16" s="12">
        <v>20406</v>
      </c>
      <c r="L16" s="10">
        <v>28864</v>
      </c>
      <c r="M16" s="10">
        <v>241992</v>
      </c>
      <c r="N16" s="10">
        <v>7596</v>
      </c>
      <c r="O16" s="17">
        <f t="shared" si="0"/>
        <v>3480199</v>
      </c>
    </row>
    <row r="17" spans="1:15" x14ac:dyDescent="0.25">
      <c r="A17" s="6" t="s">
        <v>19</v>
      </c>
      <c r="B17" s="12">
        <v>2846562</v>
      </c>
      <c r="C17" s="12">
        <v>849091</v>
      </c>
      <c r="D17" s="12">
        <v>53565</v>
      </c>
      <c r="E17" s="12">
        <v>0</v>
      </c>
      <c r="F17" s="12">
        <v>57029</v>
      </c>
      <c r="G17" s="12">
        <v>75658</v>
      </c>
      <c r="H17" s="12">
        <v>0</v>
      </c>
      <c r="I17" s="12">
        <v>8199</v>
      </c>
      <c r="J17" s="10">
        <v>0</v>
      </c>
      <c r="K17" s="12">
        <v>63686</v>
      </c>
      <c r="L17" s="10">
        <v>90083</v>
      </c>
      <c r="M17" s="10">
        <v>0</v>
      </c>
      <c r="N17" s="10">
        <v>20605</v>
      </c>
      <c r="O17" s="17">
        <f t="shared" si="0"/>
        <v>4064478</v>
      </c>
    </row>
    <row r="18" spans="1:15" x14ac:dyDescent="0.25">
      <c r="A18" s="6" t="s">
        <v>20</v>
      </c>
      <c r="B18" s="12">
        <v>2642689</v>
      </c>
      <c r="C18" s="12">
        <v>788279</v>
      </c>
      <c r="D18" s="12">
        <v>49729</v>
      </c>
      <c r="E18" s="12">
        <v>0</v>
      </c>
      <c r="F18" s="12">
        <v>52945</v>
      </c>
      <c r="G18" s="12">
        <v>79001</v>
      </c>
      <c r="H18" s="12">
        <v>0</v>
      </c>
      <c r="I18" s="12">
        <v>7612</v>
      </c>
      <c r="J18" s="10">
        <v>0</v>
      </c>
      <c r="K18" s="12">
        <v>47805</v>
      </c>
      <c r="L18" s="10">
        <v>67620</v>
      </c>
      <c r="M18" s="10">
        <v>165364</v>
      </c>
      <c r="N18" s="10">
        <v>20836</v>
      </c>
      <c r="O18" s="17">
        <f t="shared" si="0"/>
        <v>3921880</v>
      </c>
    </row>
    <row r="19" spans="1:15" x14ac:dyDescent="0.25">
      <c r="A19" s="6" t="s">
        <v>21</v>
      </c>
      <c r="B19" s="12">
        <v>13495637</v>
      </c>
      <c r="C19" s="12">
        <v>4025567</v>
      </c>
      <c r="D19" s="12">
        <v>253954</v>
      </c>
      <c r="E19" s="12">
        <v>0</v>
      </c>
      <c r="F19" s="12">
        <v>270377</v>
      </c>
      <c r="G19" s="12">
        <v>417251</v>
      </c>
      <c r="H19" s="12">
        <v>0</v>
      </c>
      <c r="I19" s="12">
        <v>38873</v>
      </c>
      <c r="J19" s="10">
        <v>0</v>
      </c>
      <c r="K19" s="12">
        <v>559459</v>
      </c>
      <c r="L19" s="10">
        <v>791355</v>
      </c>
      <c r="M19" s="10">
        <v>2521821</v>
      </c>
      <c r="N19" s="10">
        <v>100613</v>
      </c>
      <c r="O19" s="17">
        <f t="shared" si="0"/>
        <v>22474907</v>
      </c>
    </row>
    <row r="20" spans="1:15" x14ac:dyDescent="0.25">
      <c r="A20" s="6" t="s">
        <v>22</v>
      </c>
      <c r="B20" s="12">
        <v>4496137</v>
      </c>
      <c r="C20" s="12">
        <v>1341137</v>
      </c>
      <c r="D20" s="12">
        <v>84606</v>
      </c>
      <c r="E20" s="12">
        <v>0</v>
      </c>
      <c r="F20" s="12">
        <v>90077</v>
      </c>
      <c r="G20" s="12">
        <v>128205</v>
      </c>
      <c r="H20" s="12">
        <v>0</v>
      </c>
      <c r="I20" s="12">
        <v>12951</v>
      </c>
      <c r="J20" s="10">
        <v>0</v>
      </c>
      <c r="K20" s="12">
        <v>149848</v>
      </c>
      <c r="L20" s="10">
        <v>211960</v>
      </c>
      <c r="M20" s="10">
        <v>261970</v>
      </c>
      <c r="N20" s="10">
        <v>33654</v>
      </c>
      <c r="O20" s="17">
        <f t="shared" si="0"/>
        <v>6810545</v>
      </c>
    </row>
    <row r="21" spans="1:15" x14ac:dyDescent="0.25">
      <c r="A21" s="6" t="s">
        <v>23</v>
      </c>
      <c r="B21" s="12">
        <v>2564973</v>
      </c>
      <c r="C21" s="12">
        <v>765097</v>
      </c>
      <c r="D21" s="12">
        <v>48266</v>
      </c>
      <c r="E21" s="12">
        <v>0</v>
      </c>
      <c r="F21" s="12">
        <v>51388</v>
      </c>
      <c r="G21" s="12">
        <v>72490</v>
      </c>
      <c r="H21" s="12">
        <v>0</v>
      </c>
      <c r="I21" s="12">
        <v>7388</v>
      </c>
      <c r="J21" s="10">
        <v>0</v>
      </c>
      <c r="K21" s="12">
        <v>43368</v>
      </c>
      <c r="L21" s="10">
        <v>61344</v>
      </c>
      <c r="M21" s="10">
        <v>91856</v>
      </c>
      <c r="N21" s="10">
        <v>19760</v>
      </c>
      <c r="O21" s="17">
        <f t="shared" si="0"/>
        <v>3725930</v>
      </c>
    </row>
    <row r="22" spans="1:15" x14ac:dyDescent="0.25">
      <c r="A22" s="6" t="s">
        <v>24</v>
      </c>
      <c r="B22" s="12">
        <v>2378598</v>
      </c>
      <c r="C22" s="12">
        <v>709504</v>
      </c>
      <c r="D22" s="12">
        <v>44759</v>
      </c>
      <c r="E22" s="12">
        <v>0</v>
      </c>
      <c r="F22" s="12">
        <v>47654</v>
      </c>
      <c r="G22" s="12">
        <v>72728</v>
      </c>
      <c r="H22" s="12">
        <v>0</v>
      </c>
      <c r="I22" s="12">
        <v>6851</v>
      </c>
      <c r="J22" s="10">
        <v>0</v>
      </c>
      <c r="K22" s="12">
        <v>25077</v>
      </c>
      <c r="L22" s="10">
        <v>35471</v>
      </c>
      <c r="M22" s="10">
        <v>36113</v>
      </c>
      <c r="N22" s="10">
        <v>19262</v>
      </c>
      <c r="O22" s="17">
        <f t="shared" si="0"/>
        <v>3376017</v>
      </c>
    </row>
    <row r="23" spans="1:15" x14ac:dyDescent="0.25">
      <c r="A23" s="6" t="s">
        <v>25</v>
      </c>
      <c r="B23" s="12">
        <v>2488219</v>
      </c>
      <c r="C23" s="12">
        <v>742202</v>
      </c>
      <c r="D23" s="12">
        <v>46822</v>
      </c>
      <c r="E23" s="12">
        <v>0</v>
      </c>
      <c r="F23" s="12">
        <v>49850</v>
      </c>
      <c r="G23" s="12">
        <v>52753</v>
      </c>
      <c r="H23" s="12">
        <v>0</v>
      </c>
      <c r="I23" s="12">
        <v>7167</v>
      </c>
      <c r="J23" s="10">
        <v>0</v>
      </c>
      <c r="K23" s="12">
        <v>41051</v>
      </c>
      <c r="L23" s="10">
        <v>58066</v>
      </c>
      <c r="M23" s="10">
        <v>103370</v>
      </c>
      <c r="N23" s="10">
        <v>14585</v>
      </c>
      <c r="O23" s="17">
        <f t="shared" si="0"/>
        <v>3604085</v>
      </c>
    </row>
    <row r="24" spans="1:15" x14ac:dyDescent="0.25">
      <c r="A24" s="6" t="s">
        <v>26</v>
      </c>
      <c r="B24" s="12">
        <v>2701685</v>
      </c>
      <c r="C24" s="12">
        <v>805876</v>
      </c>
      <c r="D24" s="12">
        <v>50839</v>
      </c>
      <c r="E24" s="12">
        <v>0</v>
      </c>
      <c r="F24" s="12">
        <v>54127</v>
      </c>
      <c r="G24" s="12">
        <v>87405</v>
      </c>
      <c r="H24" s="12">
        <v>0</v>
      </c>
      <c r="I24" s="12">
        <v>7782</v>
      </c>
      <c r="J24" s="10">
        <v>0</v>
      </c>
      <c r="K24" s="12">
        <v>49928</v>
      </c>
      <c r="L24" s="10">
        <v>70623</v>
      </c>
      <c r="M24" s="10">
        <v>435912</v>
      </c>
      <c r="N24" s="10">
        <v>22692</v>
      </c>
      <c r="O24" s="17">
        <f t="shared" si="0"/>
        <v>4286869</v>
      </c>
    </row>
    <row r="25" spans="1:15" x14ac:dyDescent="0.25">
      <c r="A25" s="6" t="s">
        <v>27</v>
      </c>
      <c r="B25" s="12">
        <v>3472589</v>
      </c>
      <c r="C25" s="12">
        <v>1035826</v>
      </c>
      <c r="D25" s="12">
        <v>65345</v>
      </c>
      <c r="E25" s="12">
        <v>0</v>
      </c>
      <c r="F25" s="12">
        <v>69571</v>
      </c>
      <c r="G25" s="12">
        <v>86949</v>
      </c>
      <c r="H25" s="12">
        <v>0</v>
      </c>
      <c r="I25" s="12">
        <v>10002</v>
      </c>
      <c r="J25" s="10">
        <v>0</v>
      </c>
      <c r="K25" s="12">
        <v>103960</v>
      </c>
      <c r="L25" s="10">
        <v>147051</v>
      </c>
      <c r="M25" s="10">
        <v>432556</v>
      </c>
      <c r="N25" s="10">
        <v>23118</v>
      </c>
      <c r="O25" s="17">
        <f t="shared" si="0"/>
        <v>5446967</v>
      </c>
    </row>
    <row r="26" spans="1:15" x14ac:dyDescent="0.25">
      <c r="A26" s="6" t="s">
        <v>28</v>
      </c>
      <c r="B26" s="12">
        <v>8176229</v>
      </c>
      <c r="C26" s="12">
        <v>2438859</v>
      </c>
      <c r="D26" s="12">
        <v>153856</v>
      </c>
      <c r="E26" s="12">
        <v>0</v>
      </c>
      <c r="F26" s="12">
        <v>163806</v>
      </c>
      <c r="G26" s="12">
        <v>239762</v>
      </c>
      <c r="H26" s="12">
        <v>0</v>
      </c>
      <c r="I26" s="12">
        <v>23551</v>
      </c>
      <c r="J26" s="10">
        <v>0</v>
      </c>
      <c r="K26" s="12">
        <v>317617</v>
      </c>
      <c r="L26" s="10">
        <v>449270</v>
      </c>
      <c r="M26" s="10">
        <v>2106096</v>
      </c>
      <c r="N26" s="10">
        <v>60835</v>
      </c>
      <c r="O26" s="17">
        <f t="shared" si="0"/>
        <v>14129881</v>
      </c>
    </row>
    <row r="27" spans="1:15" x14ac:dyDescent="0.25">
      <c r="A27" s="6" t="s">
        <v>29</v>
      </c>
      <c r="B27" s="12">
        <v>2582325</v>
      </c>
      <c r="C27" s="12">
        <v>770273</v>
      </c>
      <c r="D27" s="12">
        <v>48593</v>
      </c>
      <c r="E27" s="12">
        <v>0</v>
      </c>
      <c r="F27" s="12">
        <v>51735</v>
      </c>
      <c r="G27" s="12">
        <v>78338</v>
      </c>
      <c r="H27" s="12">
        <v>0</v>
      </c>
      <c r="I27" s="12">
        <v>7438</v>
      </c>
      <c r="J27" s="10">
        <v>0</v>
      </c>
      <c r="K27" s="12">
        <v>43056</v>
      </c>
      <c r="L27" s="10">
        <v>60903</v>
      </c>
      <c r="M27" s="10">
        <v>193049</v>
      </c>
      <c r="N27" s="10">
        <v>20746</v>
      </c>
      <c r="O27" s="17">
        <f t="shared" si="0"/>
        <v>3856456</v>
      </c>
    </row>
    <row r="28" spans="1:15" x14ac:dyDescent="0.25">
      <c r="A28" s="6" t="s">
        <v>30</v>
      </c>
      <c r="B28" s="12">
        <v>3072224</v>
      </c>
      <c r="C28" s="12">
        <v>916403</v>
      </c>
      <c r="D28" s="12">
        <v>57812</v>
      </c>
      <c r="E28" s="12">
        <v>0</v>
      </c>
      <c r="F28" s="12">
        <v>61550</v>
      </c>
      <c r="G28" s="12">
        <v>88848</v>
      </c>
      <c r="H28" s="12">
        <v>0</v>
      </c>
      <c r="I28" s="12">
        <v>8849</v>
      </c>
      <c r="J28" s="10">
        <v>0</v>
      </c>
      <c r="K28" s="12">
        <v>73056</v>
      </c>
      <c r="L28" s="10">
        <v>103338</v>
      </c>
      <c r="M28" s="10">
        <v>298431</v>
      </c>
      <c r="N28" s="10">
        <v>24511</v>
      </c>
      <c r="O28" s="17">
        <f t="shared" si="0"/>
        <v>4705022</v>
      </c>
    </row>
    <row r="29" spans="1:15" x14ac:dyDescent="0.25">
      <c r="A29" s="6" t="s">
        <v>31</v>
      </c>
      <c r="B29" s="12">
        <v>4418283</v>
      </c>
      <c r="C29" s="12">
        <v>1317914</v>
      </c>
      <c r="D29" s="12">
        <v>83141</v>
      </c>
      <c r="E29" s="12">
        <v>0</v>
      </c>
      <c r="F29" s="12">
        <v>88518</v>
      </c>
      <c r="G29" s="12">
        <v>118554</v>
      </c>
      <c r="H29" s="12">
        <v>0</v>
      </c>
      <c r="I29" s="12">
        <v>12726</v>
      </c>
      <c r="J29" s="10">
        <v>0</v>
      </c>
      <c r="K29" s="12">
        <v>142846</v>
      </c>
      <c r="L29" s="10">
        <v>202056</v>
      </c>
      <c r="M29" s="10">
        <v>531541</v>
      </c>
      <c r="N29" s="10">
        <v>31323</v>
      </c>
      <c r="O29" s="17">
        <f t="shared" si="0"/>
        <v>6946902</v>
      </c>
    </row>
    <row r="30" spans="1:15" x14ac:dyDescent="0.25">
      <c r="A30" s="6" t="s">
        <v>32</v>
      </c>
      <c r="B30" s="12">
        <v>2333703</v>
      </c>
      <c r="C30" s="12">
        <v>696112</v>
      </c>
      <c r="D30" s="12">
        <v>43914</v>
      </c>
      <c r="E30" s="12">
        <v>0</v>
      </c>
      <c r="F30" s="12">
        <v>46754</v>
      </c>
      <c r="G30" s="12">
        <v>68777</v>
      </c>
      <c r="H30" s="12">
        <v>0</v>
      </c>
      <c r="I30" s="12">
        <v>6722</v>
      </c>
      <c r="J30" s="10">
        <v>0</v>
      </c>
      <c r="K30" s="12">
        <v>19788</v>
      </c>
      <c r="L30" s="10">
        <v>27990</v>
      </c>
      <c r="M30" s="10">
        <v>227909</v>
      </c>
      <c r="N30" s="10">
        <v>18983</v>
      </c>
      <c r="O30" s="17">
        <f t="shared" si="0"/>
        <v>3490652</v>
      </c>
    </row>
    <row r="31" spans="1:15" x14ac:dyDescent="0.25">
      <c r="A31" s="6" t="s">
        <v>33</v>
      </c>
      <c r="B31" s="12">
        <v>2494946</v>
      </c>
      <c r="C31" s="12">
        <v>744209</v>
      </c>
      <c r="D31" s="12">
        <v>46949</v>
      </c>
      <c r="E31" s="12">
        <v>0</v>
      </c>
      <c r="F31" s="12">
        <v>49985</v>
      </c>
      <c r="G31" s="12">
        <v>53407</v>
      </c>
      <c r="H31" s="12">
        <v>0</v>
      </c>
      <c r="I31" s="12">
        <v>7186</v>
      </c>
      <c r="J31" s="10">
        <v>0</v>
      </c>
      <c r="K31" s="12">
        <v>38585</v>
      </c>
      <c r="L31" s="10">
        <v>54579</v>
      </c>
      <c r="M31" s="10">
        <v>287215</v>
      </c>
      <c r="N31" s="10">
        <v>13922</v>
      </c>
      <c r="O31" s="17">
        <f t="shared" si="0"/>
        <v>3790983</v>
      </c>
    </row>
    <row r="32" spans="1:15" x14ac:dyDescent="0.25">
      <c r="A32" s="6" t="s">
        <v>34</v>
      </c>
      <c r="B32" s="12">
        <v>2525262</v>
      </c>
      <c r="C32" s="12">
        <v>753252</v>
      </c>
      <c r="D32" s="12">
        <v>47519</v>
      </c>
      <c r="E32" s="12">
        <v>0</v>
      </c>
      <c r="F32" s="12">
        <v>50592</v>
      </c>
      <c r="G32" s="12">
        <v>79949</v>
      </c>
      <c r="H32" s="12">
        <v>0</v>
      </c>
      <c r="I32" s="12">
        <v>7274</v>
      </c>
      <c r="J32" s="10">
        <v>0</v>
      </c>
      <c r="K32" s="12">
        <v>20635</v>
      </c>
      <c r="L32" s="10">
        <v>29188</v>
      </c>
      <c r="M32" s="10">
        <v>0</v>
      </c>
      <c r="N32" s="10">
        <v>20711</v>
      </c>
      <c r="O32" s="17">
        <f t="shared" si="0"/>
        <v>3534382</v>
      </c>
    </row>
    <row r="33" spans="1:15" x14ac:dyDescent="0.25">
      <c r="A33" s="6" t="s">
        <v>35</v>
      </c>
      <c r="B33" s="12">
        <v>4169759</v>
      </c>
      <c r="C33" s="12">
        <v>1243783</v>
      </c>
      <c r="D33" s="12">
        <v>78464</v>
      </c>
      <c r="E33" s="12">
        <v>0</v>
      </c>
      <c r="F33" s="12">
        <v>83538</v>
      </c>
      <c r="G33" s="12">
        <v>118435</v>
      </c>
      <c r="H33" s="12">
        <v>0</v>
      </c>
      <c r="I33" s="12">
        <v>12011</v>
      </c>
      <c r="J33" s="10">
        <v>0</v>
      </c>
      <c r="K33" s="12">
        <v>136123</v>
      </c>
      <c r="L33" s="10">
        <v>192547</v>
      </c>
      <c r="M33" s="10">
        <v>542397</v>
      </c>
      <c r="N33" s="10">
        <v>32529</v>
      </c>
      <c r="O33" s="17">
        <f t="shared" si="0"/>
        <v>6609586</v>
      </c>
    </row>
    <row r="34" spans="1:15" x14ac:dyDescent="0.25">
      <c r="A34" s="6" t="s">
        <v>36</v>
      </c>
      <c r="B34" s="12">
        <v>3234833</v>
      </c>
      <c r="C34" s="12">
        <v>964907</v>
      </c>
      <c r="D34" s="12">
        <v>60871</v>
      </c>
      <c r="E34" s="12">
        <v>0</v>
      </c>
      <c r="F34" s="12">
        <v>64808</v>
      </c>
      <c r="G34" s="12">
        <v>90769</v>
      </c>
      <c r="H34" s="12">
        <v>0</v>
      </c>
      <c r="I34" s="12">
        <v>9318</v>
      </c>
      <c r="J34" s="10">
        <v>0</v>
      </c>
      <c r="K34" s="12">
        <v>87778</v>
      </c>
      <c r="L34" s="10">
        <v>124162</v>
      </c>
      <c r="M34" s="10">
        <v>364974</v>
      </c>
      <c r="N34" s="10">
        <v>24827</v>
      </c>
      <c r="O34" s="17">
        <f t="shared" si="0"/>
        <v>5027247</v>
      </c>
    </row>
    <row r="35" spans="1:15" x14ac:dyDescent="0.25">
      <c r="A35" s="6" t="s">
        <v>37</v>
      </c>
      <c r="B35" s="12">
        <v>2746960</v>
      </c>
      <c r="C35" s="12">
        <v>819381</v>
      </c>
      <c r="D35" s="12">
        <v>51691</v>
      </c>
      <c r="E35" s="12">
        <v>0</v>
      </c>
      <c r="F35" s="12">
        <v>55034</v>
      </c>
      <c r="G35" s="12">
        <v>79660</v>
      </c>
      <c r="H35" s="12">
        <v>0</v>
      </c>
      <c r="I35" s="12">
        <v>7912</v>
      </c>
      <c r="J35" s="10">
        <v>0</v>
      </c>
      <c r="K35" s="12">
        <v>50419</v>
      </c>
      <c r="L35" s="10">
        <v>71317</v>
      </c>
      <c r="M35" s="10">
        <v>0</v>
      </c>
      <c r="N35" s="10">
        <v>21192</v>
      </c>
      <c r="O35" s="17">
        <f t="shared" si="0"/>
        <v>3903566</v>
      </c>
    </row>
    <row r="36" spans="1:15" x14ac:dyDescent="0.25">
      <c r="A36" s="6" t="s">
        <v>38</v>
      </c>
      <c r="B36" s="12">
        <v>2701930</v>
      </c>
      <c r="C36" s="12">
        <v>805949</v>
      </c>
      <c r="D36" s="12">
        <v>50844</v>
      </c>
      <c r="E36" s="12">
        <v>0</v>
      </c>
      <c r="F36" s="12">
        <v>54131</v>
      </c>
      <c r="G36" s="12">
        <v>79221</v>
      </c>
      <c r="H36" s="12">
        <v>0</v>
      </c>
      <c r="I36" s="12">
        <v>7783</v>
      </c>
      <c r="J36" s="10">
        <v>0</v>
      </c>
      <c r="K36" s="12">
        <v>33122</v>
      </c>
      <c r="L36" s="10">
        <v>46851</v>
      </c>
      <c r="M36" s="10">
        <v>509148</v>
      </c>
      <c r="N36" s="10">
        <v>20751</v>
      </c>
      <c r="O36" s="17">
        <f t="shared" si="0"/>
        <v>4309730</v>
      </c>
    </row>
    <row r="37" spans="1:15" x14ac:dyDescent="0.25">
      <c r="A37" s="6" t="s">
        <v>39</v>
      </c>
      <c r="B37" s="12">
        <v>5510927</v>
      </c>
      <c r="C37" s="12">
        <v>1643835</v>
      </c>
      <c r="D37" s="12">
        <v>103702</v>
      </c>
      <c r="E37" s="12">
        <v>0</v>
      </c>
      <c r="F37" s="12">
        <v>110408</v>
      </c>
      <c r="G37" s="12">
        <v>160013</v>
      </c>
      <c r="H37" s="12">
        <v>0</v>
      </c>
      <c r="I37" s="12">
        <v>15874</v>
      </c>
      <c r="J37" s="10">
        <v>0</v>
      </c>
      <c r="K37" s="12">
        <v>191041</v>
      </c>
      <c r="L37" s="10">
        <v>270228</v>
      </c>
      <c r="M37" s="10">
        <v>1422860</v>
      </c>
      <c r="N37" s="10">
        <v>41535</v>
      </c>
      <c r="O37" s="17">
        <f t="shared" si="0"/>
        <v>9470423</v>
      </c>
    </row>
    <row r="38" spans="1:15" x14ac:dyDescent="0.25">
      <c r="A38" s="6" t="s">
        <v>53</v>
      </c>
      <c r="B38" s="12">
        <v>3241278</v>
      </c>
      <c r="C38" s="12">
        <v>966829</v>
      </c>
      <c r="D38" s="12">
        <v>60993</v>
      </c>
      <c r="E38" s="12">
        <v>0</v>
      </c>
      <c r="F38" s="12">
        <v>64937</v>
      </c>
      <c r="G38" s="12">
        <v>50728</v>
      </c>
      <c r="H38" s="12">
        <v>0</v>
      </c>
      <c r="I38" s="12">
        <v>9336</v>
      </c>
      <c r="J38" s="10">
        <v>0</v>
      </c>
      <c r="K38" s="12">
        <v>72232</v>
      </c>
      <c r="L38" s="10">
        <v>102173</v>
      </c>
      <c r="M38" s="10">
        <v>0</v>
      </c>
      <c r="N38" s="10">
        <v>13936</v>
      </c>
      <c r="O38" s="17">
        <f t="shared" si="0"/>
        <v>4582442</v>
      </c>
    </row>
    <row r="39" spans="1:15" x14ac:dyDescent="0.25">
      <c r="A39" s="6" t="s">
        <v>40</v>
      </c>
      <c r="B39" s="12">
        <v>7675052</v>
      </c>
      <c r="C39" s="12">
        <v>2289365</v>
      </c>
      <c r="D39" s="12">
        <v>144425</v>
      </c>
      <c r="E39" s="12">
        <v>0</v>
      </c>
      <c r="F39" s="12">
        <v>153765</v>
      </c>
      <c r="G39" s="12">
        <v>238844</v>
      </c>
      <c r="H39" s="12">
        <v>0</v>
      </c>
      <c r="I39" s="12">
        <v>22107</v>
      </c>
      <c r="J39" s="10">
        <v>0</v>
      </c>
      <c r="K39" s="12">
        <v>274798</v>
      </c>
      <c r="L39" s="10">
        <v>388701</v>
      </c>
      <c r="M39" s="10">
        <v>1049278</v>
      </c>
      <c r="N39" s="10">
        <v>57261</v>
      </c>
      <c r="O39" s="17">
        <f t="shared" si="0"/>
        <v>12293596</v>
      </c>
    </row>
    <row r="40" spans="1:15" x14ac:dyDescent="0.25">
      <c r="A40" s="6" t="s">
        <v>41</v>
      </c>
      <c r="B40" s="12">
        <v>4613259</v>
      </c>
      <c r="C40" s="12">
        <v>1376073</v>
      </c>
      <c r="D40" s="12">
        <v>86810</v>
      </c>
      <c r="E40" s="12">
        <v>0</v>
      </c>
      <c r="F40" s="12">
        <v>92424</v>
      </c>
      <c r="G40" s="12">
        <v>124153</v>
      </c>
      <c r="H40" s="12">
        <v>0</v>
      </c>
      <c r="I40" s="12">
        <v>13288</v>
      </c>
      <c r="J40" s="10">
        <v>0</v>
      </c>
      <c r="K40" s="12">
        <v>145694</v>
      </c>
      <c r="L40" s="10">
        <v>206084</v>
      </c>
      <c r="M40" s="10">
        <v>540737</v>
      </c>
      <c r="N40" s="10">
        <v>34248</v>
      </c>
      <c r="O40" s="17">
        <f t="shared" si="0"/>
        <v>7232770</v>
      </c>
    </row>
    <row r="41" spans="1:15" x14ac:dyDescent="0.25">
      <c r="A41" s="6" t="s">
        <v>42</v>
      </c>
      <c r="B41" s="12">
        <v>3081779</v>
      </c>
      <c r="C41" s="12">
        <v>919253</v>
      </c>
      <c r="D41" s="12">
        <v>57991</v>
      </c>
      <c r="E41" s="12">
        <v>0</v>
      </c>
      <c r="F41" s="12">
        <v>61741</v>
      </c>
      <c r="G41" s="12">
        <v>91225</v>
      </c>
      <c r="H41" s="12">
        <v>0</v>
      </c>
      <c r="I41" s="12">
        <v>8877</v>
      </c>
      <c r="J41" s="10">
        <v>0</v>
      </c>
      <c r="K41" s="12">
        <v>93766</v>
      </c>
      <c r="L41" s="10">
        <v>132632</v>
      </c>
      <c r="M41" s="10">
        <v>0</v>
      </c>
      <c r="N41" s="10">
        <v>23185</v>
      </c>
      <c r="O41" s="17">
        <f t="shared" si="0"/>
        <v>4470449</v>
      </c>
    </row>
    <row r="42" spans="1:15" x14ac:dyDescent="0.25">
      <c r="A42" s="6" t="s">
        <v>43</v>
      </c>
      <c r="B42" s="12">
        <v>2329657</v>
      </c>
      <c r="C42" s="12">
        <v>694905</v>
      </c>
      <c r="D42" s="12">
        <v>43838</v>
      </c>
      <c r="E42" s="12">
        <v>0</v>
      </c>
      <c r="F42" s="12">
        <v>46673</v>
      </c>
      <c r="G42" s="12">
        <v>73468</v>
      </c>
      <c r="H42" s="12">
        <v>0</v>
      </c>
      <c r="I42" s="12">
        <v>6710</v>
      </c>
      <c r="J42" s="10">
        <v>0</v>
      </c>
      <c r="K42" s="12">
        <v>25887</v>
      </c>
      <c r="L42" s="10">
        <v>36618</v>
      </c>
      <c r="M42" s="10">
        <v>0</v>
      </c>
      <c r="N42" s="10">
        <v>18674</v>
      </c>
      <c r="O42" s="17">
        <f t="shared" si="0"/>
        <v>3276430</v>
      </c>
    </row>
    <row r="43" spans="1:15" ht="15.75" thickBot="1" x14ac:dyDescent="0.3">
      <c r="A43" s="7" t="s">
        <v>44</v>
      </c>
      <c r="B43" s="13">
        <f>SUM(B7:B42)</f>
        <v>169131980</v>
      </c>
      <c r="C43" s="13">
        <f t="shared" ref="C43:N43" si="1">SUM(C7:C42)</f>
        <v>50449791</v>
      </c>
      <c r="D43" s="13">
        <f t="shared" si="1"/>
        <v>3182636</v>
      </c>
      <c r="E43" s="13">
        <f t="shared" si="1"/>
        <v>0</v>
      </c>
      <c r="F43" s="13">
        <f t="shared" si="1"/>
        <v>3388455</v>
      </c>
      <c r="G43" s="13">
        <f t="shared" si="1"/>
        <v>4786586</v>
      </c>
      <c r="H43" s="13">
        <f t="shared" si="1"/>
        <v>0</v>
      </c>
      <c r="I43" s="13">
        <f t="shared" si="1"/>
        <v>487165</v>
      </c>
      <c r="J43" s="13">
        <f t="shared" si="1"/>
        <v>0</v>
      </c>
      <c r="K43" s="13">
        <f t="shared" si="1"/>
        <v>5121658</v>
      </c>
      <c r="L43" s="13">
        <f t="shared" si="1"/>
        <v>7244590</v>
      </c>
      <c r="M43" s="13">
        <f t="shared" si="1"/>
        <v>19658888</v>
      </c>
      <c r="N43" s="13">
        <f t="shared" si="1"/>
        <v>1240446</v>
      </c>
      <c r="O43" s="18">
        <f>SUM(O7:O42)</f>
        <v>264692195</v>
      </c>
    </row>
    <row r="44" spans="1:15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</row>
    <row r="48" spans="1:15" x14ac:dyDescent="0.25">
      <c r="O48" s="19"/>
    </row>
  </sheetData>
  <mergeCells count="1">
    <mergeCell ref="A4:O4"/>
  </mergeCells>
  <pageMargins left="1.1811023622047245" right="0.15748031496062992" top="1.3779527559055118" bottom="0.74803149606299213" header="0.62992125984251968" footer="0.31496062992125984"/>
  <pageSetup paperSize="300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topLeftCell="G31" zoomScale="90" zoomScaleNormal="90" workbookViewId="0">
      <selection activeCell="N7" sqref="N7:N42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1" width="20.42578125" customWidth="1"/>
    <col min="12" max="12" width="22.42578125" customWidth="1"/>
    <col min="13" max="15" width="20.42578125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1" customFormat="1" ht="75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56</v>
      </c>
      <c r="L6" s="3" t="s">
        <v>68</v>
      </c>
      <c r="M6" s="3" t="s">
        <v>49</v>
      </c>
      <c r="N6" s="3" t="s">
        <v>57</v>
      </c>
      <c r="O6" s="2" t="s">
        <v>10</v>
      </c>
    </row>
    <row r="7" spans="1:15" ht="21" customHeight="1" x14ac:dyDescent="0.25">
      <c r="A7" s="6" t="s">
        <v>11</v>
      </c>
      <c r="B7" s="9">
        <v>2471658</v>
      </c>
      <c r="C7" s="9">
        <v>753733</v>
      </c>
      <c r="D7" s="9">
        <v>55174</v>
      </c>
      <c r="E7" s="9">
        <v>0</v>
      </c>
      <c r="F7" s="9">
        <v>53134</v>
      </c>
      <c r="G7" s="9">
        <v>80831</v>
      </c>
      <c r="H7" s="9">
        <v>0</v>
      </c>
      <c r="I7" s="9">
        <v>7561</v>
      </c>
      <c r="J7" s="10">
        <v>0</v>
      </c>
      <c r="K7" s="9">
        <v>54784</v>
      </c>
      <c r="L7" s="10">
        <v>64551</v>
      </c>
      <c r="M7" s="10">
        <v>0</v>
      </c>
      <c r="N7" s="10">
        <v>40271</v>
      </c>
      <c r="O7" s="17">
        <f t="shared" ref="O7:O42" si="0">SUM(B7:N7)</f>
        <v>3581697</v>
      </c>
    </row>
    <row r="8" spans="1:15" x14ac:dyDescent="0.25">
      <c r="A8" s="6" t="s">
        <v>12</v>
      </c>
      <c r="B8" s="12">
        <v>3266334</v>
      </c>
      <c r="C8" s="12">
        <v>996070</v>
      </c>
      <c r="D8" s="12">
        <v>72914</v>
      </c>
      <c r="E8" s="12">
        <v>0</v>
      </c>
      <c r="F8" s="12">
        <v>70217</v>
      </c>
      <c r="G8" s="12">
        <v>101587</v>
      </c>
      <c r="H8" s="12">
        <v>0</v>
      </c>
      <c r="I8" s="12">
        <v>9991</v>
      </c>
      <c r="J8" s="10">
        <v>0</v>
      </c>
      <c r="K8" s="12">
        <v>78549</v>
      </c>
      <c r="L8" s="10">
        <v>92553</v>
      </c>
      <c r="M8" s="10">
        <v>352263</v>
      </c>
      <c r="N8" s="10">
        <v>47938</v>
      </c>
      <c r="O8" s="17">
        <f t="shared" si="0"/>
        <v>5088416</v>
      </c>
    </row>
    <row r="9" spans="1:15" x14ac:dyDescent="0.25">
      <c r="A9" s="6" t="s">
        <v>13</v>
      </c>
      <c r="B9" s="12">
        <v>3463036</v>
      </c>
      <c r="C9" s="12">
        <v>1056054</v>
      </c>
      <c r="D9" s="12">
        <v>77305</v>
      </c>
      <c r="E9" s="12">
        <v>0</v>
      </c>
      <c r="F9" s="12">
        <v>74446</v>
      </c>
      <c r="G9" s="12">
        <v>109452</v>
      </c>
      <c r="H9" s="12">
        <v>0</v>
      </c>
      <c r="I9" s="12">
        <v>10593</v>
      </c>
      <c r="J9" s="10">
        <v>0</v>
      </c>
      <c r="K9" s="12">
        <v>121952</v>
      </c>
      <c r="L9" s="10">
        <v>143693</v>
      </c>
      <c r="M9" s="10">
        <v>0</v>
      </c>
      <c r="N9" s="10">
        <v>55177</v>
      </c>
      <c r="O9" s="17">
        <f t="shared" si="0"/>
        <v>5111708</v>
      </c>
    </row>
    <row r="10" spans="1:15" x14ac:dyDescent="0.25">
      <c r="A10" s="6" t="s">
        <v>14</v>
      </c>
      <c r="B10" s="12">
        <v>6181373</v>
      </c>
      <c r="C10" s="12">
        <v>1885013</v>
      </c>
      <c r="D10" s="12">
        <v>137985</v>
      </c>
      <c r="E10" s="12">
        <v>0</v>
      </c>
      <c r="F10" s="12">
        <v>132882</v>
      </c>
      <c r="G10" s="12">
        <v>186151</v>
      </c>
      <c r="H10" s="12">
        <v>0</v>
      </c>
      <c r="I10" s="12">
        <v>18908</v>
      </c>
      <c r="J10" s="10">
        <v>0</v>
      </c>
      <c r="K10" s="12">
        <v>279660</v>
      </c>
      <c r="L10" s="10">
        <v>329518</v>
      </c>
      <c r="M10" s="10">
        <v>901882</v>
      </c>
      <c r="N10" s="10">
        <v>91957</v>
      </c>
      <c r="O10" s="17">
        <f t="shared" si="0"/>
        <v>10145329</v>
      </c>
    </row>
    <row r="11" spans="1:15" x14ac:dyDescent="0.25">
      <c r="A11" s="6" t="s">
        <v>51</v>
      </c>
      <c r="B11" s="12">
        <v>2425593</v>
      </c>
      <c r="C11" s="12">
        <v>739686</v>
      </c>
      <c r="D11" s="12">
        <v>54146</v>
      </c>
      <c r="E11" s="12">
        <v>0</v>
      </c>
      <c r="F11" s="12">
        <v>52143</v>
      </c>
      <c r="G11" s="12">
        <v>37228</v>
      </c>
      <c r="H11" s="12">
        <v>0</v>
      </c>
      <c r="I11" s="12">
        <v>7420</v>
      </c>
      <c r="J11" s="10">
        <v>0</v>
      </c>
      <c r="K11" s="12">
        <v>35324</v>
      </c>
      <c r="L11" s="10">
        <v>41622</v>
      </c>
      <c r="M11" s="10">
        <v>355531</v>
      </c>
      <c r="N11" s="10">
        <v>18310</v>
      </c>
      <c r="O11" s="17">
        <f t="shared" si="0"/>
        <v>3767003</v>
      </c>
    </row>
    <row r="12" spans="1:15" x14ac:dyDescent="0.25">
      <c r="A12" s="6" t="s">
        <v>15</v>
      </c>
      <c r="B12" s="12">
        <v>2305807</v>
      </c>
      <c r="C12" s="12">
        <v>703157</v>
      </c>
      <c r="D12" s="12">
        <v>51472</v>
      </c>
      <c r="E12" s="12">
        <v>0</v>
      </c>
      <c r="F12" s="12">
        <v>49568</v>
      </c>
      <c r="G12" s="12">
        <v>77430</v>
      </c>
      <c r="H12" s="12">
        <v>0</v>
      </c>
      <c r="I12" s="12">
        <v>7053</v>
      </c>
      <c r="J12" s="10">
        <v>0</v>
      </c>
      <c r="K12" s="12">
        <v>32750</v>
      </c>
      <c r="L12" s="10">
        <v>38588</v>
      </c>
      <c r="M12" s="10">
        <v>186834</v>
      </c>
      <c r="N12" s="10">
        <v>38430</v>
      </c>
      <c r="O12" s="17">
        <f t="shared" si="0"/>
        <v>3491089</v>
      </c>
    </row>
    <row r="13" spans="1:15" x14ac:dyDescent="0.25">
      <c r="A13" s="6" t="s">
        <v>16</v>
      </c>
      <c r="B13" s="12">
        <v>10798488</v>
      </c>
      <c r="C13" s="12">
        <v>3293004</v>
      </c>
      <c r="D13" s="12">
        <v>241052</v>
      </c>
      <c r="E13" s="12">
        <v>0</v>
      </c>
      <c r="F13" s="12">
        <v>232137</v>
      </c>
      <c r="G13" s="12">
        <v>343068</v>
      </c>
      <c r="H13" s="12">
        <v>0</v>
      </c>
      <c r="I13" s="12">
        <v>33032</v>
      </c>
      <c r="J13" s="10">
        <v>0</v>
      </c>
      <c r="K13" s="12">
        <v>582514</v>
      </c>
      <c r="L13" s="10">
        <v>686364</v>
      </c>
      <c r="M13" s="10">
        <v>1082725</v>
      </c>
      <c r="N13" s="10">
        <v>170413</v>
      </c>
      <c r="O13" s="17">
        <f t="shared" si="0"/>
        <v>17462797</v>
      </c>
    </row>
    <row r="14" spans="1:15" x14ac:dyDescent="0.25">
      <c r="A14" s="6" t="s">
        <v>17</v>
      </c>
      <c r="B14" s="12">
        <v>23085192</v>
      </c>
      <c r="C14" s="12">
        <v>7039839</v>
      </c>
      <c r="D14" s="12">
        <v>515326</v>
      </c>
      <c r="E14" s="12">
        <v>0</v>
      </c>
      <c r="F14" s="12">
        <v>496267</v>
      </c>
      <c r="G14" s="12">
        <v>705072</v>
      </c>
      <c r="H14" s="12">
        <v>0</v>
      </c>
      <c r="I14" s="12">
        <v>70616</v>
      </c>
      <c r="J14" s="10">
        <v>0</v>
      </c>
      <c r="K14" s="12">
        <v>1178227</v>
      </c>
      <c r="L14" s="10">
        <v>1388280</v>
      </c>
      <c r="M14" s="10">
        <v>9111145</v>
      </c>
      <c r="N14" s="10">
        <v>350843</v>
      </c>
      <c r="O14" s="17">
        <f t="shared" si="0"/>
        <v>43940807</v>
      </c>
    </row>
    <row r="15" spans="1:15" x14ac:dyDescent="0.25">
      <c r="A15" s="6" t="s">
        <v>18</v>
      </c>
      <c r="B15" s="12">
        <v>7004039</v>
      </c>
      <c r="C15" s="12">
        <v>2135885</v>
      </c>
      <c r="D15" s="12">
        <v>156350</v>
      </c>
      <c r="E15" s="12">
        <v>0</v>
      </c>
      <c r="F15" s="12">
        <v>150567</v>
      </c>
      <c r="G15" s="12">
        <v>211732</v>
      </c>
      <c r="H15" s="12">
        <v>0</v>
      </c>
      <c r="I15" s="12">
        <v>21425</v>
      </c>
      <c r="J15" s="10">
        <v>0</v>
      </c>
      <c r="K15" s="12">
        <v>333265</v>
      </c>
      <c r="L15" s="10">
        <v>392679</v>
      </c>
      <c r="M15" s="10">
        <v>2041005</v>
      </c>
      <c r="N15" s="10">
        <v>102639</v>
      </c>
      <c r="O15" s="17">
        <f t="shared" si="0"/>
        <v>12549586</v>
      </c>
    </row>
    <row r="16" spans="1:15" x14ac:dyDescent="0.25">
      <c r="A16" s="6" t="s">
        <v>52</v>
      </c>
      <c r="B16" s="12">
        <v>2216242</v>
      </c>
      <c r="C16" s="12">
        <v>675844</v>
      </c>
      <c r="D16" s="12">
        <v>49473</v>
      </c>
      <c r="E16" s="12">
        <v>0</v>
      </c>
      <c r="F16" s="12">
        <v>47643</v>
      </c>
      <c r="G16" s="12">
        <v>27444</v>
      </c>
      <c r="H16" s="12">
        <v>0</v>
      </c>
      <c r="I16" s="12">
        <v>6779</v>
      </c>
      <c r="J16" s="10">
        <v>0</v>
      </c>
      <c r="K16" s="12">
        <v>24453</v>
      </c>
      <c r="L16" s="10">
        <v>28813</v>
      </c>
      <c r="M16" s="10">
        <v>65806</v>
      </c>
      <c r="N16" s="10">
        <v>14539</v>
      </c>
      <c r="O16" s="17">
        <f t="shared" si="0"/>
        <v>3157036</v>
      </c>
    </row>
    <row r="17" spans="1:15" x14ac:dyDescent="0.25">
      <c r="A17" s="6" t="s">
        <v>19</v>
      </c>
      <c r="B17" s="12">
        <v>2680410</v>
      </c>
      <c r="C17" s="12">
        <v>817392</v>
      </c>
      <c r="D17" s="12">
        <v>59834</v>
      </c>
      <c r="E17" s="12">
        <v>0</v>
      </c>
      <c r="F17" s="12">
        <v>57621</v>
      </c>
      <c r="G17" s="12">
        <v>75658</v>
      </c>
      <c r="H17" s="12">
        <v>0</v>
      </c>
      <c r="I17" s="12">
        <v>8199</v>
      </c>
      <c r="J17" s="10">
        <v>0</v>
      </c>
      <c r="K17" s="12">
        <v>76317</v>
      </c>
      <c r="L17" s="10">
        <v>89923</v>
      </c>
      <c r="M17" s="10">
        <v>0</v>
      </c>
      <c r="N17" s="10">
        <v>39438</v>
      </c>
      <c r="O17" s="17">
        <f t="shared" si="0"/>
        <v>3904792</v>
      </c>
    </row>
    <row r="18" spans="1:15" x14ac:dyDescent="0.25">
      <c r="A18" s="6" t="s">
        <v>20</v>
      </c>
      <c r="B18" s="12">
        <v>2488437</v>
      </c>
      <c r="C18" s="12">
        <v>758850</v>
      </c>
      <c r="D18" s="12">
        <v>55549</v>
      </c>
      <c r="E18" s="12">
        <v>0</v>
      </c>
      <c r="F18" s="12">
        <v>53494</v>
      </c>
      <c r="G18" s="12">
        <v>79001</v>
      </c>
      <c r="H18" s="12">
        <v>0</v>
      </c>
      <c r="I18" s="12">
        <v>7612</v>
      </c>
      <c r="J18" s="10">
        <v>0</v>
      </c>
      <c r="K18" s="12">
        <v>57287</v>
      </c>
      <c r="L18" s="10">
        <v>67500</v>
      </c>
      <c r="M18" s="10">
        <v>163643</v>
      </c>
      <c r="N18" s="10">
        <v>39881</v>
      </c>
      <c r="O18" s="17">
        <f t="shared" si="0"/>
        <v>3771254</v>
      </c>
    </row>
    <row r="19" spans="1:15" x14ac:dyDescent="0.25">
      <c r="A19" s="6" t="s">
        <v>21</v>
      </c>
      <c r="B19" s="12">
        <v>12707903</v>
      </c>
      <c r="C19" s="12">
        <v>3875281</v>
      </c>
      <c r="D19" s="12">
        <v>283676</v>
      </c>
      <c r="E19" s="12">
        <v>0</v>
      </c>
      <c r="F19" s="12">
        <v>273184</v>
      </c>
      <c r="G19" s="12">
        <v>417251</v>
      </c>
      <c r="H19" s="12">
        <v>0</v>
      </c>
      <c r="I19" s="12">
        <v>38873</v>
      </c>
      <c r="J19" s="10">
        <v>0</v>
      </c>
      <c r="K19" s="12">
        <v>670424</v>
      </c>
      <c r="L19" s="10">
        <v>789946</v>
      </c>
      <c r="M19" s="10">
        <v>2048114</v>
      </c>
      <c r="N19" s="10">
        <v>192577</v>
      </c>
      <c r="O19" s="17">
        <f t="shared" si="0"/>
        <v>21297229</v>
      </c>
    </row>
    <row r="20" spans="1:15" x14ac:dyDescent="0.25">
      <c r="A20" s="6" t="s">
        <v>22</v>
      </c>
      <c r="B20" s="12">
        <v>4233700</v>
      </c>
      <c r="C20" s="12">
        <v>1291068</v>
      </c>
      <c r="D20" s="12">
        <v>94508</v>
      </c>
      <c r="E20" s="12">
        <v>0</v>
      </c>
      <c r="F20" s="12">
        <v>91013</v>
      </c>
      <c r="G20" s="12">
        <v>128205</v>
      </c>
      <c r="H20" s="12">
        <v>0</v>
      </c>
      <c r="I20" s="12">
        <v>12951</v>
      </c>
      <c r="J20" s="10">
        <v>0</v>
      </c>
      <c r="K20" s="12">
        <v>179569</v>
      </c>
      <c r="L20" s="10">
        <v>211582</v>
      </c>
      <c r="M20" s="10">
        <v>907123</v>
      </c>
      <c r="N20" s="10">
        <v>64415</v>
      </c>
      <c r="O20" s="17">
        <f t="shared" si="0"/>
        <v>7214134</v>
      </c>
    </row>
    <row r="21" spans="1:15" x14ac:dyDescent="0.25">
      <c r="A21" s="6" t="s">
        <v>23</v>
      </c>
      <c r="B21" s="12">
        <v>2415257</v>
      </c>
      <c r="C21" s="12">
        <v>736534</v>
      </c>
      <c r="D21" s="12">
        <v>53915</v>
      </c>
      <c r="E21" s="12">
        <v>0</v>
      </c>
      <c r="F21" s="12">
        <v>51921</v>
      </c>
      <c r="G21" s="12">
        <v>72490</v>
      </c>
      <c r="H21" s="12">
        <v>0</v>
      </c>
      <c r="I21" s="12">
        <v>7388</v>
      </c>
      <c r="J21" s="10">
        <v>0</v>
      </c>
      <c r="K21" s="12">
        <v>51970</v>
      </c>
      <c r="L21" s="10">
        <v>61235</v>
      </c>
      <c r="M21" s="10">
        <v>456</v>
      </c>
      <c r="N21" s="10">
        <v>37821</v>
      </c>
      <c r="O21" s="17">
        <f t="shared" si="0"/>
        <v>3488987</v>
      </c>
    </row>
    <row r="22" spans="1:15" x14ac:dyDescent="0.25">
      <c r="A22" s="6" t="s">
        <v>24</v>
      </c>
      <c r="B22" s="12">
        <v>2239760</v>
      </c>
      <c r="C22" s="12">
        <v>683016</v>
      </c>
      <c r="D22" s="12">
        <v>49998</v>
      </c>
      <c r="E22" s="12">
        <v>0</v>
      </c>
      <c r="F22" s="12">
        <v>48149</v>
      </c>
      <c r="G22" s="12">
        <v>72728</v>
      </c>
      <c r="H22" s="12">
        <v>0</v>
      </c>
      <c r="I22" s="12">
        <v>6851</v>
      </c>
      <c r="J22" s="10">
        <v>0</v>
      </c>
      <c r="K22" s="12">
        <v>30050</v>
      </c>
      <c r="L22" s="10">
        <v>35408</v>
      </c>
      <c r="M22" s="10">
        <v>0</v>
      </c>
      <c r="N22" s="10">
        <v>36868</v>
      </c>
      <c r="O22" s="17">
        <f t="shared" si="0"/>
        <v>3202828</v>
      </c>
    </row>
    <row r="23" spans="1:15" x14ac:dyDescent="0.25">
      <c r="A23" s="6" t="s">
        <v>25</v>
      </c>
      <c r="B23" s="12">
        <v>2342983</v>
      </c>
      <c r="C23" s="12">
        <v>714494</v>
      </c>
      <c r="D23" s="12">
        <v>52302</v>
      </c>
      <c r="E23" s="12">
        <v>0</v>
      </c>
      <c r="F23" s="12">
        <v>50368</v>
      </c>
      <c r="G23" s="12">
        <v>52753</v>
      </c>
      <c r="H23" s="12">
        <v>0</v>
      </c>
      <c r="I23" s="12">
        <v>7167</v>
      </c>
      <c r="J23" s="10">
        <v>0</v>
      </c>
      <c r="K23" s="12">
        <v>49193</v>
      </c>
      <c r="L23" s="10">
        <v>57963</v>
      </c>
      <c r="M23" s="10">
        <v>104767</v>
      </c>
      <c r="N23" s="10">
        <v>27916</v>
      </c>
      <c r="O23" s="17">
        <f t="shared" si="0"/>
        <v>3459906</v>
      </c>
    </row>
    <row r="24" spans="1:15" x14ac:dyDescent="0.25">
      <c r="A24" s="6" t="s">
        <v>26</v>
      </c>
      <c r="B24" s="12">
        <v>2543989</v>
      </c>
      <c r="C24" s="12">
        <v>775791</v>
      </c>
      <c r="D24" s="12">
        <v>56789</v>
      </c>
      <c r="E24" s="12">
        <v>0</v>
      </c>
      <c r="F24" s="12">
        <v>54689</v>
      </c>
      <c r="G24" s="12">
        <v>87405</v>
      </c>
      <c r="H24" s="12">
        <v>0</v>
      </c>
      <c r="I24" s="12">
        <v>7782</v>
      </c>
      <c r="J24" s="10">
        <v>0</v>
      </c>
      <c r="K24" s="12">
        <v>59830</v>
      </c>
      <c r="L24" s="10">
        <v>70497</v>
      </c>
      <c r="M24" s="10">
        <v>0</v>
      </c>
      <c r="N24" s="10">
        <v>43433</v>
      </c>
      <c r="O24" s="17">
        <f t="shared" si="0"/>
        <v>3700205</v>
      </c>
    </row>
    <row r="25" spans="1:15" x14ac:dyDescent="0.25">
      <c r="A25" s="6" t="s">
        <v>27</v>
      </c>
      <c r="B25" s="12">
        <v>3269895</v>
      </c>
      <c r="C25" s="12">
        <v>997156</v>
      </c>
      <c r="D25" s="12">
        <v>72993</v>
      </c>
      <c r="E25" s="12">
        <v>0</v>
      </c>
      <c r="F25" s="12">
        <v>70294</v>
      </c>
      <c r="G25" s="12">
        <v>86949</v>
      </c>
      <c r="H25" s="12">
        <v>0</v>
      </c>
      <c r="I25" s="12">
        <v>10002</v>
      </c>
      <c r="J25" s="10">
        <v>0</v>
      </c>
      <c r="K25" s="12">
        <v>124579</v>
      </c>
      <c r="L25" s="10">
        <v>146789</v>
      </c>
      <c r="M25" s="10">
        <v>366604</v>
      </c>
      <c r="N25" s="10">
        <v>44250</v>
      </c>
      <c r="O25" s="17">
        <f t="shared" si="0"/>
        <v>5189511</v>
      </c>
    </row>
    <row r="26" spans="1:15" x14ac:dyDescent="0.25">
      <c r="A26" s="6" t="s">
        <v>28</v>
      </c>
      <c r="B26" s="12">
        <v>7698986</v>
      </c>
      <c r="C26" s="12">
        <v>2347809</v>
      </c>
      <c r="D26" s="12">
        <v>171863</v>
      </c>
      <c r="E26" s="12">
        <v>0</v>
      </c>
      <c r="F26" s="12">
        <v>165507</v>
      </c>
      <c r="G26" s="12">
        <v>239762</v>
      </c>
      <c r="H26" s="12">
        <v>0</v>
      </c>
      <c r="I26" s="12">
        <v>23551</v>
      </c>
      <c r="J26" s="10">
        <v>0</v>
      </c>
      <c r="K26" s="12">
        <v>380615</v>
      </c>
      <c r="L26" s="10">
        <v>448470</v>
      </c>
      <c r="M26" s="10">
        <v>1161254</v>
      </c>
      <c r="N26" s="10">
        <v>116441</v>
      </c>
      <c r="O26" s="17">
        <f t="shared" si="0"/>
        <v>12754258</v>
      </c>
    </row>
    <row r="27" spans="1:15" x14ac:dyDescent="0.25">
      <c r="A27" s="6" t="s">
        <v>29</v>
      </c>
      <c r="B27" s="12">
        <v>2431596</v>
      </c>
      <c r="C27" s="12">
        <v>741516</v>
      </c>
      <c r="D27" s="12">
        <v>54280</v>
      </c>
      <c r="E27" s="12">
        <v>0</v>
      </c>
      <c r="F27" s="12">
        <v>52272</v>
      </c>
      <c r="G27" s="12">
        <v>78338</v>
      </c>
      <c r="H27" s="12">
        <v>0</v>
      </c>
      <c r="I27" s="12">
        <v>7438</v>
      </c>
      <c r="J27" s="10">
        <v>0</v>
      </c>
      <c r="K27" s="12">
        <v>51596</v>
      </c>
      <c r="L27" s="10">
        <v>60795</v>
      </c>
      <c r="M27" s="10">
        <v>139448</v>
      </c>
      <c r="N27" s="10">
        <v>39709</v>
      </c>
      <c r="O27" s="17">
        <f t="shared" si="0"/>
        <v>3656988</v>
      </c>
    </row>
    <row r="28" spans="1:15" x14ac:dyDescent="0.25">
      <c r="A28" s="6" t="s">
        <v>30</v>
      </c>
      <c r="B28" s="12">
        <v>2892900</v>
      </c>
      <c r="C28" s="12">
        <v>882191</v>
      </c>
      <c r="D28" s="12">
        <v>64578</v>
      </c>
      <c r="E28" s="12">
        <v>0</v>
      </c>
      <c r="F28" s="12">
        <v>62189</v>
      </c>
      <c r="G28" s="12">
        <v>88848</v>
      </c>
      <c r="H28" s="12">
        <v>0</v>
      </c>
      <c r="I28" s="12">
        <v>8849</v>
      </c>
      <c r="J28" s="10">
        <v>0</v>
      </c>
      <c r="K28" s="12">
        <v>87546</v>
      </c>
      <c r="L28" s="10">
        <v>103154</v>
      </c>
      <c r="M28" s="10">
        <v>154832</v>
      </c>
      <c r="N28" s="10">
        <v>46914</v>
      </c>
      <c r="O28" s="17">
        <f t="shared" si="0"/>
        <v>4392001</v>
      </c>
    </row>
    <row r="29" spans="1:15" x14ac:dyDescent="0.25">
      <c r="A29" s="6" t="s">
        <v>31</v>
      </c>
      <c r="B29" s="12">
        <v>4160390</v>
      </c>
      <c r="C29" s="12">
        <v>1268713</v>
      </c>
      <c r="D29" s="12">
        <v>92871</v>
      </c>
      <c r="E29" s="12">
        <v>0</v>
      </c>
      <c r="F29" s="12">
        <v>89437</v>
      </c>
      <c r="G29" s="12">
        <v>118554</v>
      </c>
      <c r="H29" s="12">
        <v>0</v>
      </c>
      <c r="I29" s="12">
        <v>12726</v>
      </c>
      <c r="J29" s="10">
        <v>0</v>
      </c>
      <c r="K29" s="12">
        <v>171179</v>
      </c>
      <c r="L29" s="10">
        <v>201697</v>
      </c>
      <c r="M29" s="10">
        <v>514939</v>
      </c>
      <c r="N29" s="10">
        <v>59954</v>
      </c>
      <c r="O29" s="17">
        <f t="shared" si="0"/>
        <v>6690460</v>
      </c>
    </row>
    <row r="30" spans="1:15" x14ac:dyDescent="0.25">
      <c r="A30" s="6" t="s">
        <v>32</v>
      </c>
      <c r="B30" s="12">
        <v>2197485</v>
      </c>
      <c r="C30" s="12">
        <v>670124</v>
      </c>
      <c r="D30" s="12">
        <v>49054</v>
      </c>
      <c r="E30" s="12">
        <v>0</v>
      </c>
      <c r="F30" s="12">
        <v>47240</v>
      </c>
      <c r="G30" s="12">
        <v>68777</v>
      </c>
      <c r="H30" s="12">
        <v>0</v>
      </c>
      <c r="I30" s="12">
        <v>6722</v>
      </c>
      <c r="J30" s="10">
        <v>0</v>
      </c>
      <c r="K30" s="12">
        <v>23712</v>
      </c>
      <c r="L30" s="10">
        <v>27940</v>
      </c>
      <c r="M30" s="10">
        <v>113899</v>
      </c>
      <c r="N30" s="10">
        <v>36334</v>
      </c>
      <c r="O30" s="17">
        <f t="shared" si="0"/>
        <v>3241287</v>
      </c>
    </row>
    <row r="31" spans="1:15" x14ac:dyDescent="0.25">
      <c r="A31" s="6" t="s">
        <v>33</v>
      </c>
      <c r="B31" s="12">
        <v>2349317</v>
      </c>
      <c r="C31" s="12">
        <v>716425</v>
      </c>
      <c r="D31" s="12">
        <v>52443</v>
      </c>
      <c r="E31" s="12">
        <v>0</v>
      </c>
      <c r="F31" s="12">
        <v>50504</v>
      </c>
      <c r="G31" s="12">
        <v>53407</v>
      </c>
      <c r="H31" s="12">
        <v>0</v>
      </c>
      <c r="I31" s="12">
        <v>7186</v>
      </c>
      <c r="J31" s="10">
        <v>0</v>
      </c>
      <c r="K31" s="12">
        <v>46239</v>
      </c>
      <c r="L31" s="10">
        <v>54482</v>
      </c>
      <c r="M31" s="10">
        <v>305010</v>
      </c>
      <c r="N31" s="10">
        <v>26647</v>
      </c>
      <c r="O31" s="17">
        <f t="shared" si="0"/>
        <v>3661660</v>
      </c>
    </row>
    <row r="32" spans="1:15" x14ac:dyDescent="0.25">
      <c r="A32" s="6" t="s">
        <v>34</v>
      </c>
      <c r="B32" s="12">
        <v>2377864</v>
      </c>
      <c r="C32" s="12">
        <v>725131</v>
      </c>
      <c r="D32" s="12">
        <v>53080</v>
      </c>
      <c r="E32" s="12">
        <v>0</v>
      </c>
      <c r="F32" s="12">
        <v>51117</v>
      </c>
      <c r="G32" s="12">
        <v>79949</v>
      </c>
      <c r="H32" s="12">
        <v>0</v>
      </c>
      <c r="I32" s="12">
        <v>7274</v>
      </c>
      <c r="J32" s="10">
        <v>0</v>
      </c>
      <c r="K32" s="12">
        <v>24727</v>
      </c>
      <c r="L32" s="10">
        <v>29135</v>
      </c>
      <c r="M32" s="10">
        <v>0</v>
      </c>
      <c r="N32" s="10">
        <v>39642</v>
      </c>
      <c r="O32" s="17">
        <f t="shared" si="0"/>
        <v>3387919</v>
      </c>
    </row>
    <row r="33" spans="1:15" x14ac:dyDescent="0.25">
      <c r="A33" s="6" t="s">
        <v>35</v>
      </c>
      <c r="B33" s="12">
        <v>3926372</v>
      </c>
      <c r="C33" s="12">
        <v>1197349</v>
      </c>
      <c r="D33" s="12">
        <v>87648</v>
      </c>
      <c r="E33" s="12">
        <v>0</v>
      </c>
      <c r="F33" s="12">
        <v>84406</v>
      </c>
      <c r="G33" s="12">
        <v>118435</v>
      </c>
      <c r="H33" s="12">
        <v>0</v>
      </c>
      <c r="I33" s="12">
        <v>12011</v>
      </c>
      <c r="J33" s="10">
        <v>0</v>
      </c>
      <c r="K33" s="12">
        <v>163122</v>
      </c>
      <c r="L33" s="10">
        <v>192204</v>
      </c>
      <c r="M33" s="10">
        <v>748582</v>
      </c>
      <c r="N33" s="10">
        <v>62263</v>
      </c>
      <c r="O33" s="17">
        <f t="shared" si="0"/>
        <v>6592392</v>
      </c>
    </row>
    <row r="34" spans="1:15" x14ac:dyDescent="0.25">
      <c r="A34" s="6" t="s">
        <v>36</v>
      </c>
      <c r="B34" s="12">
        <v>3046017</v>
      </c>
      <c r="C34" s="12">
        <v>928884</v>
      </c>
      <c r="D34" s="12">
        <v>67996</v>
      </c>
      <c r="E34" s="12">
        <v>0</v>
      </c>
      <c r="F34" s="12">
        <v>65481</v>
      </c>
      <c r="G34" s="12">
        <v>90769</v>
      </c>
      <c r="H34" s="12">
        <v>0</v>
      </c>
      <c r="I34" s="12">
        <v>9318</v>
      </c>
      <c r="J34" s="10">
        <v>0</v>
      </c>
      <c r="K34" s="12">
        <v>105188</v>
      </c>
      <c r="L34" s="10">
        <v>123941</v>
      </c>
      <c r="M34" s="10">
        <v>367734</v>
      </c>
      <c r="N34" s="10">
        <v>47519</v>
      </c>
      <c r="O34" s="17">
        <f t="shared" si="0"/>
        <v>4852847</v>
      </c>
    </row>
    <row r="35" spans="1:15" x14ac:dyDescent="0.25">
      <c r="A35" s="6" t="s">
        <v>37</v>
      </c>
      <c r="B35" s="12">
        <v>2586621</v>
      </c>
      <c r="C35" s="12">
        <v>788791</v>
      </c>
      <c r="D35" s="12">
        <v>57741</v>
      </c>
      <c r="E35" s="12">
        <v>0</v>
      </c>
      <c r="F35" s="12">
        <v>55605</v>
      </c>
      <c r="G35" s="12">
        <v>79660</v>
      </c>
      <c r="H35" s="12">
        <v>0</v>
      </c>
      <c r="I35" s="12">
        <v>7912</v>
      </c>
      <c r="J35" s="10">
        <v>0</v>
      </c>
      <c r="K35" s="12">
        <v>60419</v>
      </c>
      <c r="L35" s="10">
        <v>71190</v>
      </c>
      <c r="M35" s="10">
        <v>471286</v>
      </c>
      <c r="N35" s="10">
        <v>40562</v>
      </c>
      <c r="O35" s="17">
        <f t="shared" si="0"/>
        <v>4219787</v>
      </c>
    </row>
    <row r="36" spans="1:15" x14ac:dyDescent="0.25">
      <c r="A36" s="6" t="s">
        <v>38</v>
      </c>
      <c r="B36" s="12">
        <v>2544219</v>
      </c>
      <c r="C36" s="12">
        <v>775861</v>
      </c>
      <c r="D36" s="12">
        <v>56794</v>
      </c>
      <c r="E36" s="12">
        <v>0</v>
      </c>
      <c r="F36" s="12">
        <v>54694</v>
      </c>
      <c r="G36" s="12">
        <v>79221</v>
      </c>
      <c r="H36" s="12">
        <v>0</v>
      </c>
      <c r="I36" s="12">
        <v>7783</v>
      </c>
      <c r="J36" s="10">
        <v>0</v>
      </c>
      <c r="K36" s="12">
        <v>39692</v>
      </c>
      <c r="L36" s="10">
        <v>46768</v>
      </c>
      <c r="M36" s="10">
        <v>0</v>
      </c>
      <c r="N36" s="10">
        <v>39719</v>
      </c>
      <c r="O36" s="17">
        <f t="shared" si="0"/>
        <v>3644751</v>
      </c>
    </row>
    <row r="37" spans="1:15" x14ac:dyDescent="0.25">
      <c r="A37" s="6" t="s">
        <v>39</v>
      </c>
      <c r="B37" s="12">
        <v>5189257</v>
      </c>
      <c r="C37" s="12">
        <v>1582466</v>
      </c>
      <c r="D37" s="12">
        <v>115839</v>
      </c>
      <c r="E37" s="12">
        <v>0</v>
      </c>
      <c r="F37" s="12">
        <v>111555</v>
      </c>
      <c r="G37" s="12">
        <v>160013</v>
      </c>
      <c r="H37" s="12">
        <v>0</v>
      </c>
      <c r="I37" s="12">
        <v>15874</v>
      </c>
      <c r="J37" s="10">
        <v>0</v>
      </c>
      <c r="K37" s="12">
        <v>228933</v>
      </c>
      <c r="L37" s="10">
        <v>269747</v>
      </c>
      <c r="M37" s="10">
        <v>944344</v>
      </c>
      <c r="N37" s="10">
        <v>79500</v>
      </c>
      <c r="O37" s="17">
        <f t="shared" si="0"/>
        <v>8697528</v>
      </c>
    </row>
    <row r="38" spans="1:15" x14ac:dyDescent="0.25">
      <c r="A38" s="6" t="s">
        <v>53</v>
      </c>
      <c r="B38" s="12">
        <v>3052086</v>
      </c>
      <c r="C38" s="12">
        <v>930735</v>
      </c>
      <c r="D38" s="12">
        <v>68131</v>
      </c>
      <c r="E38" s="12">
        <v>0</v>
      </c>
      <c r="F38" s="12">
        <v>65611</v>
      </c>
      <c r="G38" s="12">
        <v>50728</v>
      </c>
      <c r="H38" s="12">
        <v>0</v>
      </c>
      <c r="I38" s="12">
        <v>9336</v>
      </c>
      <c r="J38" s="10">
        <v>0</v>
      </c>
      <c r="K38" s="12">
        <v>86559</v>
      </c>
      <c r="L38" s="10">
        <v>101991</v>
      </c>
      <c r="M38" s="10">
        <v>0</v>
      </c>
      <c r="N38" s="10">
        <v>26675</v>
      </c>
      <c r="O38" s="17">
        <f t="shared" si="0"/>
        <v>4391852</v>
      </c>
    </row>
    <row r="39" spans="1:15" x14ac:dyDescent="0.25">
      <c r="A39" s="6" t="s">
        <v>40</v>
      </c>
      <c r="B39" s="12">
        <v>7227063</v>
      </c>
      <c r="C39" s="12">
        <v>2203896</v>
      </c>
      <c r="D39" s="12">
        <v>161328</v>
      </c>
      <c r="E39" s="12">
        <v>0</v>
      </c>
      <c r="F39" s="12">
        <v>155362</v>
      </c>
      <c r="G39" s="12">
        <v>238844</v>
      </c>
      <c r="H39" s="12">
        <v>0</v>
      </c>
      <c r="I39" s="12">
        <v>22107</v>
      </c>
      <c r="J39" s="10">
        <v>0</v>
      </c>
      <c r="K39" s="12">
        <v>329302</v>
      </c>
      <c r="L39" s="10">
        <v>388009</v>
      </c>
      <c r="M39" s="10">
        <v>102941</v>
      </c>
      <c r="N39" s="10">
        <v>109599</v>
      </c>
      <c r="O39" s="17">
        <f t="shared" si="0"/>
        <v>10938451</v>
      </c>
    </row>
    <row r="40" spans="1:15" x14ac:dyDescent="0.25">
      <c r="A40" s="6" t="s">
        <v>41</v>
      </c>
      <c r="B40" s="12">
        <v>4343986</v>
      </c>
      <c r="C40" s="12">
        <v>1324700</v>
      </c>
      <c r="D40" s="12">
        <v>96970</v>
      </c>
      <c r="E40" s="12">
        <v>0</v>
      </c>
      <c r="F40" s="12">
        <v>93384</v>
      </c>
      <c r="G40" s="12">
        <v>124153</v>
      </c>
      <c r="H40" s="12">
        <v>0</v>
      </c>
      <c r="I40" s="12">
        <v>13288</v>
      </c>
      <c r="J40" s="10">
        <v>0</v>
      </c>
      <c r="K40" s="12">
        <v>174591</v>
      </c>
      <c r="L40" s="10">
        <v>205717</v>
      </c>
      <c r="M40" s="10">
        <v>160829</v>
      </c>
      <c r="N40" s="10">
        <v>65553</v>
      </c>
      <c r="O40" s="17">
        <f t="shared" si="0"/>
        <v>6603171</v>
      </c>
    </row>
    <row r="41" spans="1:15" x14ac:dyDescent="0.25">
      <c r="A41" s="6" t="s">
        <v>42</v>
      </c>
      <c r="B41" s="12">
        <v>2901897</v>
      </c>
      <c r="C41" s="12">
        <v>884935</v>
      </c>
      <c r="D41" s="12">
        <v>64778</v>
      </c>
      <c r="E41" s="12">
        <v>0</v>
      </c>
      <c r="F41" s="12">
        <v>62383</v>
      </c>
      <c r="G41" s="12">
        <v>91225</v>
      </c>
      <c r="H41" s="12">
        <v>0</v>
      </c>
      <c r="I41" s="12">
        <v>8877</v>
      </c>
      <c r="J41" s="10">
        <v>0</v>
      </c>
      <c r="K41" s="12">
        <v>112363</v>
      </c>
      <c r="L41" s="10">
        <v>132396</v>
      </c>
      <c r="M41" s="10">
        <v>0</v>
      </c>
      <c r="N41" s="10">
        <v>44378</v>
      </c>
      <c r="O41" s="17">
        <f t="shared" si="0"/>
        <v>4303232</v>
      </c>
    </row>
    <row r="42" spans="1:15" x14ac:dyDescent="0.25">
      <c r="A42" s="6" t="s">
        <v>43</v>
      </c>
      <c r="B42" s="12">
        <v>2193676</v>
      </c>
      <c r="C42" s="12">
        <v>668962</v>
      </c>
      <c r="D42" s="12">
        <v>48969</v>
      </c>
      <c r="E42" s="12">
        <v>0</v>
      </c>
      <c r="F42" s="12">
        <v>47158</v>
      </c>
      <c r="G42" s="12">
        <v>73468</v>
      </c>
      <c r="H42" s="12">
        <v>0</v>
      </c>
      <c r="I42" s="12">
        <v>6710</v>
      </c>
      <c r="J42" s="10">
        <v>0</v>
      </c>
      <c r="K42" s="12">
        <v>31022</v>
      </c>
      <c r="L42" s="10">
        <v>36552</v>
      </c>
      <c r="M42" s="10">
        <v>0</v>
      </c>
      <c r="N42" s="10">
        <v>35742</v>
      </c>
      <c r="O42" s="17">
        <f t="shared" si="0"/>
        <v>3142259</v>
      </c>
    </row>
    <row r="43" spans="1:15" ht="15.75" thickBot="1" x14ac:dyDescent="0.3">
      <c r="A43" s="7" t="s">
        <v>44</v>
      </c>
      <c r="B43" s="13">
        <f>SUM(B7:B42)</f>
        <v>159259828</v>
      </c>
      <c r="C43" s="13">
        <f t="shared" ref="C43:O43" si="1">SUM(C7:C42)</f>
        <v>48566355</v>
      </c>
      <c r="D43" s="13">
        <f t="shared" si="1"/>
        <v>3555124</v>
      </c>
      <c r="E43" s="13">
        <f t="shared" si="1"/>
        <v>0</v>
      </c>
      <c r="F43" s="13">
        <f t="shared" si="1"/>
        <v>3423642</v>
      </c>
      <c r="G43" s="13">
        <f t="shared" si="1"/>
        <v>4786586</v>
      </c>
      <c r="H43" s="13">
        <f t="shared" si="1"/>
        <v>0</v>
      </c>
      <c r="I43" s="13">
        <f t="shared" si="1"/>
        <v>487165</v>
      </c>
      <c r="J43" s="13">
        <f t="shared" si="1"/>
        <v>0</v>
      </c>
      <c r="K43" s="13">
        <f t="shared" si="1"/>
        <v>6137502</v>
      </c>
      <c r="L43" s="13">
        <f>SUM(L7:L42)</f>
        <v>7231692</v>
      </c>
      <c r="M43" s="13">
        <f t="shared" si="1"/>
        <v>22872996</v>
      </c>
      <c r="N43" s="13">
        <f t="shared" si="1"/>
        <v>2374267</v>
      </c>
      <c r="O43" s="18">
        <f t="shared" si="1"/>
        <v>258695157</v>
      </c>
    </row>
    <row r="44" spans="1:15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</row>
    <row r="49" spans="15:15" x14ac:dyDescent="0.25">
      <c r="O49" s="19"/>
    </row>
  </sheetData>
  <pageMargins left="1.1811023622047245" right="0.15748031496062992" top="1.37" bottom="0.74803149606299213" header="0.62992125984251968" footer="0.31496062992125984"/>
  <pageSetup paperSize="300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DGPGP-15</cp:lastModifiedBy>
  <cp:lastPrinted>2021-10-06T14:42:54Z</cp:lastPrinted>
  <dcterms:created xsi:type="dcterms:W3CDTF">2014-04-11T21:27:33Z</dcterms:created>
  <dcterms:modified xsi:type="dcterms:W3CDTF">2022-10-06T14:02:41Z</dcterms:modified>
</cp:coreProperties>
</file>