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19\FEDERAL\PARTICIPACIONES\Participaciones a MUNICIPIOS\"/>
    </mc:Choice>
  </mc:AlternateContent>
  <bookViews>
    <workbookView xWindow="0" yWindow="0" windowWidth="23040" windowHeight="9384" activeTab="3"/>
  </bookViews>
  <sheets>
    <sheet name="ANEXO III" sheetId="1" r:id="rId1"/>
    <sheet name="ANEXO VII ENERO" sheetId="4" r:id="rId2"/>
    <sheet name="ANEXO VII FEBRERO" sheetId="7" r:id="rId3"/>
    <sheet name="ANEXO VII MARZO" sheetId="8" r:id="rId4"/>
  </sheets>
  <calcPr calcId="152511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H39" i="4"/>
  <c r="L38" i="1" l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L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L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L39" i="1" l="1"/>
  <c r="K39" i="8"/>
  <c r="K39" i="7" l="1"/>
  <c r="K39" i="1"/>
  <c r="K39" i="4" l="1"/>
  <c r="J39" i="7" l="1"/>
  <c r="J39" i="8"/>
  <c r="J39" i="4"/>
  <c r="J38" i="1"/>
  <c r="I38" i="1"/>
  <c r="H38" i="1"/>
  <c r="G38" i="1"/>
  <c r="F38" i="1"/>
  <c r="E38" i="1"/>
  <c r="D38" i="1"/>
  <c r="C38" i="1"/>
  <c r="B38" i="1"/>
  <c r="J37" i="1"/>
  <c r="I37" i="1"/>
  <c r="H37" i="1"/>
  <c r="G37" i="1"/>
  <c r="F37" i="1"/>
  <c r="E37" i="1"/>
  <c r="D37" i="1"/>
  <c r="C37" i="1"/>
  <c r="B37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I39" i="8"/>
  <c r="H39" i="8"/>
  <c r="G39" i="8"/>
  <c r="F39" i="8"/>
  <c r="E39" i="8"/>
  <c r="D39" i="8"/>
  <c r="C39" i="8"/>
  <c r="B39" i="8"/>
  <c r="I39" i="7"/>
  <c r="H39" i="7"/>
  <c r="G39" i="7"/>
  <c r="F39" i="7"/>
  <c r="E39" i="7"/>
  <c r="D39" i="7"/>
  <c r="C39" i="7"/>
  <c r="B39" i="7"/>
  <c r="I39" i="4"/>
  <c r="G39" i="4"/>
  <c r="F39" i="4"/>
  <c r="E39" i="4"/>
  <c r="D39" i="4"/>
  <c r="C39" i="4"/>
  <c r="B39" i="4"/>
  <c r="M25" i="1" l="1"/>
  <c r="M29" i="1"/>
  <c r="M9" i="1"/>
  <c r="M13" i="1"/>
  <c r="M17" i="1"/>
  <c r="M21" i="1"/>
  <c r="M37" i="1"/>
  <c r="M33" i="1"/>
  <c r="M6" i="1"/>
  <c r="M10" i="1"/>
  <c r="M14" i="1"/>
  <c r="M18" i="1"/>
  <c r="M22" i="1"/>
  <c r="M26" i="1"/>
  <c r="M30" i="1"/>
  <c r="M34" i="1"/>
  <c r="M38" i="1"/>
  <c r="M20" i="1"/>
  <c r="M24" i="1"/>
  <c r="M28" i="1"/>
  <c r="M32" i="1"/>
  <c r="M36" i="1"/>
  <c r="M7" i="1"/>
  <c r="M11" i="1"/>
  <c r="M15" i="1"/>
  <c r="M19" i="1"/>
  <c r="M23" i="1"/>
  <c r="M27" i="1"/>
  <c r="M31" i="1"/>
  <c r="M35" i="1"/>
  <c r="M8" i="1"/>
  <c r="M12" i="1"/>
  <c r="M16" i="1"/>
  <c r="H39" i="1"/>
  <c r="M39" i="8"/>
  <c r="J39" i="1"/>
  <c r="M39" i="7"/>
  <c r="G39" i="1"/>
  <c r="F39" i="1"/>
  <c r="D39" i="1"/>
  <c r="B39" i="1"/>
  <c r="M39" i="4"/>
  <c r="E39" i="1"/>
  <c r="I39" i="1"/>
  <c r="C39" i="1"/>
  <c r="M39" i="1" l="1"/>
</calcChain>
</file>

<file path=xl/sharedStrings.xml><?xml version="1.0" encoding="utf-8"?>
<sst xmlns="http://schemas.openxmlformats.org/spreadsheetml/2006/main" count="204" uniqueCount="55">
  <si>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</si>
  <si>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</si>
  <si>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</si>
  <si>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</si>
  <si>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</si>
  <si>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</si>
  <si>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</si>
  <si>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</si>
  <si>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</si>
  <si>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</si>
  <si>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</si>
  <si>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</si>
  <si>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</si>
  <si>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</si>
  <si>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</si>
  <si>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</si>
  <si>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</si>
  <si>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</si>
  <si>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</si>
  <si>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</si>
  <si>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</si>
  <si>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</si>
  <si>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</si>
  <si>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</si>
  <si>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</si>
  <si>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</si>
  <si>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</si>
  <si>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</si>
  <si>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</si>
  <si>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</si>
  <si>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</si>
  <si>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</si>
  <si>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</si>
  <si>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</si>
  <si>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</si>
  <si>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</si>
  <si>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</si>
  <si>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</si>
  <si>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</si>
  <si>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</si>
  <si>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</si>
  <si>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</si>
  <si>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</si>
  <si>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</si>
  <si>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</si>
  <si>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</si>
  <si>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</si>
  <si>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</si>
  <si>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PARTICIPACIONES DE
GASOLINA Y DIESEL</t>
  </si>
  <si>
    <t>FONDO ISR</t>
  </si>
  <si>
    <t>(PESOS)</t>
  </si>
  <si>
    <t>EN EL MES DE ENERO DEL EJERCICIO 2018</t>
  </si>
  <si>
    <t>EN EL MES DE FEBRERO DEL EJERCICIO 2019</t>
  </si>
  <si>
    <t>EN EL MES DE MARZO DEL EJERCICIO 2019</t>
  </si>
  <si>
    <t>EN EL PRIMER TRIMESTRE DEL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</si>
</sst>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P43"/>
  <sheetViews>
    <sheetView zoomScale="90" zoomScaleNormal="90" workbookViewId="0">
      <selection activeCell="M45" sqref="M45"/>
    </sheetView>
  </sheetViews>
  <sheetFormatPr baseColWidth="10" defaultRowHeight="14.4" x14ac:dyDescent="0.3"/>
  <cols>
    <col min="1" max="1" width="23.44140625" customWidth="1"/>
    <col min="2" max="6" width="21" customWidth="1"/>
    <col min="7" max="10" width="23.44140625" customWidth="1"/>
    <col min="11" max="13" width="21.109375" customWidth="1"/>
  </cols>
  <sheetData>
    <row r="1" spans="1:16" ht="18" x14ac:dyDescent="0.3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6" ht="18" x14ac:dyDescent="0.35">
      <c r="A3" s="4" t="s">
        <v>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 ht="18" x14ac:dyDescent="0.35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6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6" ht="21" customHeight="1" x14ac:dyDescent="0.3">
      <c r="A6" s="6" t="s">
        <v>11</v>
      </c>
      <c r="B6" s="9">
        <f>SUM('ANEXO VII ENERO'!B6+'ANEXO VII FEBRERO'!B6+'ANEXO VII MARZO'!B6)</f>
        <v>8491865</v>
      </c>
      <c r="C6" s="9">
        <f>SUM('ANEXO VII ENERO'!C6+'ANEXO VII FEBRERO'!C6+'ANEXO VII MARZO'!C6)</f>
        <v>2746294</v>
      </c>
      <c r="D6" s="9">
        <f>SUM('ANEXO VII ENERO'!D6+'ANEXO VII FEBRERO'!D6+'ANEXO VII MARZO'!D6)</f>
        <v>106882</v>
      </c>
      <c r="E6" s="9">
        <f>SUM('ANEXO VII ENERO'!E6+'ANEXO VII FEBRERO'!E6+'ANEXO VII MARZO'!E6)</f>
        <v>0</v>
      </c>
      <c r="F6" s="9">
        <f>SUM('ANEXO VII ENERO'!F6+'ANEXO VII FEBRERO'!F6+'ANEXO VII MARZO'!F6)</f>
        <v>163508</v>
      </c>
      <c r="G6" s="9">
        <f>SUM('ANEXO VII ENERO'!G6+'ANEXO VII FEBRERO'!G6+'ANEXO VII MARZO'!G6)</f>
        <v>244501</v>
      </c>
      <c r="H6" s="9">
        <f>SUM('ANEXO VII ENERO'!H6+'ANEXO VII FEBRERO'!H6+'ANEXO VII MARZO'!H6)</f>
        <v>2576</v>
      </c>
      <c r="I6" s="9">
        <f>SUM('ANEXO VII ENERO'!I6+'ANEXO VII FEBRERO'!I6+'ANEXO VII MARZO'!I6)</f>
        <v>21959</v>
      </c>
      <c r="J6" s="10">
        <f>SUM('ANEXO VII ENERO'!J6+'ANEXO VII FEBRERO'!J6+'ANEXO VII MARZO'!J6)</f>
        <v>114612</v>
      </c>
      <c r="K6" s="10">
        <f>SUM('ANEXO VII ENERO'!K6+'ANEXO VII FEBRERO'!K6+'ANEXO VII MARZO'!K6)</f>
        <v>154249</v>
      </c>
      <c r="L6" s="10">
        <f>+'ANEXO VII ENERO'!L6+'ANEXO VII FEBRERO'!L6+'ANEXO VII MARZO'!L6</f>
        <v>179616</v>
      </c>
      <c r="M6" s="11">
        <f>SUM(B6:L6)</f>
        <v>12226062</v>
      </c>
      <c r="P6" s="19"/>
    </row>
    <row r="7" spans="1:16" x14ac:dyDescent="0.3">
      <c r="A7" s="6" t="s">
        <v>12</v>
      </c>
      <c r="B7" s="12">
        <f>SUM('ANEXO VII ENERO'!B7+'ANEXO VII FEBRERO'!B7+'ANEXO VII MARZO'!B7)</f>
        <v>10491788</v>
      </c>
      <c r="C7" s="12">
        <f>SUM('ANEXO VII ENERO'!C7+'ANEXO VII FEBRERO'!C7+'ANEXO VII MARZO'!C7)</f>
        <v>3393075</v>
      </c>
      <c r="D7" s="12">
        <f>SUM('ANEXO VII ENERO'!D7+'ANEXO VII FEBRERO'!D7+'ANEXO VII MARZO'!D7)</f>
        <v>132054</v>
      </c>
      <c r="E7" s="12">
        <f>SUM('ANEXO VII ENERO'!E7+'ANEXO VII FEBRERO'!E7+'ANEXO VII MARZO'!E7)</f>
        <v>0</v>
      </c>
      <c r="F7" s="12">
        <f>SUM('ANEXO VII ENERO'!F7+'ANEXO VII FEBRERO'!F7+'ANEXO VII MARZO'!F7)</f>
        <v>202016</v>
      </c>
      <c r="G7" s="12">
        <f>SUM('ANEXO VII ENERO'!G7+'ANEXO VII FEBRERO'!G7+'ANEXO VII MARZO'!G7)</f>
        <v>289048</v>
      </c>
      <c r="H7" s="12">
        <f>SUM('ANEXO VII ENERO'!H7+'ANEXO VII FEBRERO'!H7+'ANEXO VII MARZO'!H7)</f>
        <v>3201</v>
      </c>
      <c r="I7" s="12">
        <f>SUM('ANEXO VII ENERO'!I7+'ANEXO VII FEBRERO'!I7+'ANEXO VII MARZO'!I7)</f>
        <v>26717</v>
      </c>
      <c r="J7" s="10">
        <f>SUM('ANEXO VII ENERO'!J7+'ANEXO VII FEBRERO'!J7+'ANEXO VII MARZO'!J7)</f>
        <v>136218</v>
      </c>
      <c r="K7" s="12">
        <f>SUM('ANEXO VII ENERO'!K7+'ANEXO VII FEBRERO'!K7+'ANEXO VII MARZO'!K7)</f>
        <v>191632</v>
      </c>
      <c r="L7" s="10">
        <f>+'ANEXO VII ENERO'!L7+'ANEXO VII FEBRERO'!L7+'ANEXO VII MARZO'!L7</f>
        <v>18403</v>
      </c>
      <c r="M7" s="11">
        <f t="shared" ref="M7:M38" si="0">SUM(B7:L7)</f>
        <v>14884152</v>
      </c>
      <c r="P7" s="19"/>
    </row>
    <row r="8" spans="1:16" x14ac:dyDescent="0.3">
      <c r="A8" s="6" t="s">
        <v>13</v>
      </c>
      <c r="B8" s="12">
        <f>SUM('ANEXO VII ENERO'!B8+'ANEXO VII FEBRERO'!B8+'ANEXO VII MARZO'!B8)</f>
        <v>11625216</v>
      </c>
      <c r="C8" s="12">
        <f>SUM('ANEXO VII ENERO'!C8+'ANEXO VII FEBRERO'!C8+'ANEXO VII MARZO'!C8)</f>
        <v>3759630</v>
      </c>
      <c r="D8" s="12">
        <f>SUM('ANEXO VII ENERO'!D8+'ANEXO VII FEBRERO'!D8+'ANEXO VII MARZO'!D8)</f>
        <v>146319</v>
      </c>
      <c r="E8" s="12">
        <f>SUM('ANEXO VII ENERO'!E8+'ANEXO VII FEBRERO'!E8+'ANEXO VII MARZO'!E8)</f>
        <v>0</v>
      </c>
      <c r="F8" s="12">
        <f>SUM('ANEXO VII ENERO'!F8+'ANEXO VII FEBRERO'!F8+'ANEXO VII MARZO'!F8)</f>
        <v>223840</v>
      </c>
      <c r="G8" s="12">
        <f>SUM('ANEXO VII ENERO'!G8+'ANEXO VII FEBRERO'!G8+'ANEXO VII MARZO'!G8)</f>
        <v>342884</v>
      </c>
      <c r="H8" s="12">
        <f>SUM('ANEXO VII ENERO'!H8+'ANEXO VII FEBRERO'!H8+'ANEXO VII MARZO'!H8)</f>
        <v>5174</v>
      </c>
      <c r="I8" s="12">
        <f>SUM('ANEXO VII ENERO'!I8+'ANEXO VII FEBRERO'!I8+'ANEXO VII MARZO'!I8)</f>
        <v>30087</v>
      </c>
      <c r="J8" s="10">
        <f>SUM('ANEXO VII ENERO'!J8+'ANEXO VII FEBRERO'!J8+'ANEXO VII MARZO'!J8)</f>
        <v>167564</v>
      </c>
      <c r="K8" s="12">
        <f>SUM('ANEXO VII ENERO'!K8+'ANEXO VII FEBRERO'!K8+'ANEXO VII MARZO'!K8)</f>
        <v>309758</v>
      </c>
      <c r="L8" s="10">
        <f>+'ANEXO VII ENERO'!L8+'ANEXO VII FEBRERO'!L8+'ANEXO VII MARZO'!L8</f>
        <v>0</v>
      </c>
      <c r="M8" s="11">
        <f t="shared" si="0"/>
        <v>16610472</v>
      </c>
      <c r="P8" s="19"/>
    </row>
    <row r="9" spans="1:16" x14ac:dyDescent="0.3">
      <c r="A9" s="6" t="s">
        <v>14</v>
      </c>
      <c r="B9" s="12">
        <f>SUM('ANEXO VII ENERO'!B9+'ANEXO VII FEBRERO'!B9+'ANEXO VII MARZO'!B9)</f>
        <v>18530793</v>
      </c>
      <c r="C9" s="12">
        <f>SUM('ANEXO VII ENERO'!C9+'ANEXO VII FEBRERO'!C9+'ANEXO VII MARZO'!C9)</f>
        <v>5992913</v>
      </c>
      <c r="D9" s="12">
        <f>SUM('ANEXO VII ENERO'!D9+'ANEXO VII FEBRERO'!D9+'ANEXO VII MARZO'!D9)</f>
        <v>233235</v>
      </c>
      <c r="E9" s="12">
        <f>SUM('ANEXO VII ENERO'!E9+'ANEXO VII FEBRERO'!E9+'ANEXO VII MARZO'!E9)</f>
        <v>0</v>
      </c>
      <c r="F9" s="12">
        <f>SUM('ANEXO VII ENERO'!F9+'ANEXO VII FEBRERO'!F9+'ANEXO VII MARZO'!F9)</f>
        <v>356805</v>
      </c>
      <c r="G9" s="12">
        <f>SUM('ANEXO VII ENERO'!G9+'ANEXO VII FEBRERO'!G9+'ANEXO VII MARZO'!G9)</f>
        <v>535764</v>
      </c>
      <c r="H9" s="12">
        <f>SUM('ANEXO VII ENERO'!H9+'ANEXO VII FEBRERO'!H9+'ANEXO VII MARZO'!H9)</f>
        <v>12397</v>
      </c>
      <c r="I9" s="12">
        <f>SUM('ANEXO VII ENERO'!I9+'ANEXO VII FEBRERO'!I9+'ANEXO VII MARZO'!I9)</f>
        <v>48013</v>
      </c>
      <c r="J9" s="10">
        <f>SUM('ANEXO VII ENERO'!J9+'ANEXO VII FEBRERO'!J9+'ANEXO VII MARZO'!J9)</f>
        <v>250253</v>
      </c>
      <c r="K9" s="12">
        <f>SUM('ANEXO VII ENERO'!K9+'ANEXO VII FEBRERO'!K9+'ANEXO VII MARZO'!K9)</f>
        <v>742265</v>
      </c>
      <c r="L9" s="10">
        <f>+'ANEXO VII ENERO'!L9+'ANEXO VII FEBRERO'!L9+'ANEXO VII MARZO'!L9</f>
        <v>254965</v>
      </c>
      <c r="M9" s="11">
        <f t="shared" si="0"/>
        <v>26957403</v>
      </c>
      <c r="P9" s="19"/>
    </row>
    <row r="10" spans="1:16" x14ac:dyDescent="0.3">
      <c r="A10" s="6" t="s">
        <v>15</v>
      </c>
      <c r="B10" s="12">
        <f>SUM('ANEXO VII ENERO'!B10+'ANEXO VII FEBRERO'!B10+'ANEXO VII MARZO'!B10)</f>
        <v>8232097</v>
      </c>
      <c r="C10" s="12">
        <f>SUM('ANEXO VII ENERO'!C10+'ANEXO VII FEBRERO'!C10+'ANEXO VII MARZO'!C10)</f>
        <v>2662285</v>
      </c>
      <c r="D10" s="12">
        <f>SUM('ANEXO VII ENERO'!D10+'ANEXO VII FEBRERO'!D10+'ANEXO VII MARZO'!D10)</f>
        <v>103613</v>
      </c>
      <c r="E10" s="12">
        <f>SUM('ANEXO VII ENERO'!E10+'ANEXO VII FEBRERO'!E10+'ANEXO VII MARZO'!E10)</f>
        <v>0</v>
      </c>
      <c r="F10" s="12">
        <f>SUM('ANEXO VII ENERO'!F10+'ANEXO VII FEBRERO'!F10+'ANEXO VII MARZO'!F10)</f>
        <v>158507</v>
      </c>
      <c r="G10" s="12">
        <f>SUM('ANEXO VII ENERO'!G10+'ANEXO VII FEBRERO'!G10+'ANEXO VII MARZO'!G10)</f>
        <v>236460</v>
      </c>
      <c r="H10" s="12">
        <f>SUM('ANEXO VII ENERO'!H10+'ANEXO VII FEBRERO'!H10+'ANEXO VII MARZO'!H10)</f>
        <v>1416</v>
      </c>
      <c r="I10" s="12">
        <f>SUM('ANEXO VII ENERO'!I10+'ANEXO VII FEBRERO'!I10+'ANEXO VII MARZO'!I10)</f>
        <v>21250</v>
      </c>
      <c r="J10" s="10">
        <f>SUM('ANEXO VII ENERO'!J10+'ANEXO VII FEBRERO'!J10+'ANEXO VII MARZO'!J10)</f>
        <v>111490</v>
      </c>
      <c r="K10" s="12">
        <f>SUM('ANEXO VII ENERO'!K10+'ANEXO VII FEBRERO'!K10+'ANEXO VII MARZO'!K10)</f>
        <v>84780</v>
      </c>
      <c r="L10" s="10">
        <f>+'ANEXO VII ENERO'!L10+'ANEXO VII FEBRERO'!L10+'ANEXO VII MARZO'!L10</f>
        <v>963896</v>
      </c>
      <c r="M10" s="11">
        <f t="shared" si="0"/>
        <v>12575794</v>
      </c>
      <c r="P10" s="19"/>
    </row>
    <row r="11" spans="1:16" x14ac:dyDescent="0.3">
      <c r="A11" s="6" t="s">
        <v>16</v>
      </c>
      <c r="B11" s="12">
        <f>SUM('ANEXO VII ENERO'!B11+'ANEXO VII FEBRERO'!B11+'ANEXO VII MARZO'!B11)</f>
        <v>35423893</v>
      </c>
      <c r="C11" s="12">
        <f>SUM('ANEXO VII ENERO'!C11+'ANEXO VII FEBRERO'!C11+'ANEXO VII MARZO'!C11)</f>
        <v>11456193</v>
      </c>
      <c r="D11" s="12">
        <f>SUM('ANEXO VII ENERO'!D11+'ANEXO VII FEBRERO'!D11+'ANEXO VII MARZO'!D11)</f>
        <v>445859</v>
      </c>
      <c r="E11" s="12">
        <f>SUM('ANEXO VII ENERO'!E11+'ANEXO VII FEBRERO'!E11+'ANEXO VII MARZO'!E11)</f>
        <v>0</v>
      </c>
      <c r="F11" s="12">
        <f>SUM('ANEXO VII ENERO'!F11+'ANEXO VII FEBRERO'!F11+'ANEXO VII MARZO'!F11)</f>
        <v>682077</v>
      </c>
      <c r="G11" s="12">
        <f>SUM('ANEXO VII ENERO'!G11+'ANEXO VII FEBRERO'!G11+'ANEXO VII MARZO'!G11)</f>
        <v>1032335</v>
      </c>
      <c r="H11" s="12">
        <f>SUM('ANEXO VII ENERO'!H11+'ANEXO VII FEBRERO'!H11+'ANEXO VII MARZO'!H11)</f>
        <v>28238</v>
      </c>
      <c r="I11" s="12">
        <f>SUM('ANEXO VII ENERO'!I11+'ANEXO VII FEBRERO'!I11+'ANEXO VII MARZO'!I11)</f>
        <v>91970</v>
      </c>
      <c r="J11" s="10">
        <f>SUM('ANEXO VII ENERO'!J11+'ANEXO VII FEBRERO'!J11+'ANEXO VII MARZO'!J11)</f>
        <v>483902</v>
      </c>
      <c r="K11" s="12">
        <f>SUM('ANEXO VII ENERO'!K11+'ANEXO VII FEBRERO'!K11+'ANEXO VII MARZO'!K11)</f>
        <v>1690612</v>
      </c>
      <c r="L11" s="10">
        <f>+'ANEXO VII ENERO'!L11+'ANEXO VII FEBRERO'!L11+'ANEXO VII MARZO'!L11</f>
        <v>1628</v>
      </c>
      <c r="M11" s="11">
        <f t="shared" si="0"/>
        <v>51336707</v>
      </c>
      <c r="P11" s="19"/>
    </row>
    <row r="12" spans="1:16" x14ac:dyDescent="0.3">
      <c r="A12" s="6" t="s">
        <v>17</v>
      </c>
      <c r="B12" s="12">
        <f>SUM('ANEXO VII ENERO'!B12+'ANEXO VII FEBRERO'!B12+'ANEXO VII MARZO'!B12)</f>
        <v>74316226</v>
      </c>
      <c r="C12" s="12">
        <f>SUM('ANEXO VII ENERO'!C12+'ANEXO VII FEBRERO'!C12+'ANEXO VII MARZO'!C12)</f>
        <v>24034089</v>
      </c>
      <c r="D12" s="12">
        <f>SUM('ANEXO VII ENERO'!D12+'ANEXO VII FEBRERO'!D12+'ANEXO VII MARZO'!D12)</f>
        <v>935372</v>
      </c>
      <c r="E12" s="12">
        <f>SUM('ANEXO VII ENERO'!E12+'ANEXO VII FEBRERO'!E12+'ANEXO VII MARZO'!E12)</f>
        <v>0</v>
      </c>
      <c r="F12" s="12">
        <f>SUM('ANEXO VII ENERO'!F12+'ANEXO VII FEBRERO'!F12+'ANEXO VII MARZO'!F12)</f>
        <v>1430939</v>
      </c>
      <c r="G12" s="12">
        <f>SUM('ANEXO VII ENERO'!G12+'ANEXO VII FEBRERO'!G12+'ANEXO VII MARZO'!G12)</f>
        <v>2182270</v>
      </c>
      <c r="H12" s="12">
        <f>SUM('ANEXO VII ENERO'!H12+'ANEXO VII FEBRERO'!H12+'ANEXO VII MARZO'!H12)</f>
        <v>53105</v>
      </c>
      <c r="I12" s="12">
        <f>SUM('ANEXO VII ENERO'!I12+'ANEXO VII FEBRERO'!I12+'ANEXO VII MARZO'!I12)</f>
        <v>193398</v>
      </c>
      <c r="J12" s="10">
        <f>SUM('ANEXO VII ENERO'!J12+'ANEXO VII FEBRERO'!J12+'ANEXO VII MARZO'!J12)</f>
        <v>1024247</v>
      </c>
      <c r="K12" s="12">
        <f>SUM('ANEXO VII ENERO'!K12+'ANEXO VII FEBRERO'!K12+'ANEXO VII MARZO'!K12)</f>
        <v>3179421</v>
      </c>
      <c r="L12" s="10">
        <f>+'ANEXO VII ENERO'!L12+'ANEXO VII FEBRERO'!L12+'ANEXO VII MARZO'!L12</f>
        <v>5012482</v>
      </c>
      <c r="M12" s="11">
        <f t="shared" si="0"/>
        <v>112361549</v>
      </c>
      <c r="P12" s="19"/>
    </row>
    <row r="13" spans="1:16" x14ac:dyDescent="0.3">
      <c r="A13" s="6" t="s">
        <v>18</v>
      </c>
      <c r="B13" s="12">
        <f>SUM('ANEXO VII ENERO'!B13+'ANEXO VII FEBRERO'!B13+'ANEXO VII MARZO'!B13)</f>
        <v>20938805</v>
      </c>
      <c r="C13" s="12">
        <f>SUM('ANEXO VII ENERO'!C13+'ANEXO VII FEBRERO'!C13+'ANEXO VII MARZO'!C13)</f>
        <v>6771672</v>
      </c>
      <c r="D13" s="12">
        <f>SUM('ANEXO VII ENERO'!D13+'ANEXO VII FEBRERO'!D13+'ANEXO VII MARZO'!D13)</f>
        <v>263543</v>
      </c>
      <c r="E13" s="12">
        <f>SUM('ANEXO VII ENERO'!E13+'ANEXO VII FEBRERO'!E13+'ANEXO VII MARZO'!E13)</f>
        <v>0</v>
      </c>
      <c r="F13" s="12">
        <f>SUM('ANEXO VII ENERO'!F13+'ANEXO VII FEBRERO'!F13+'ANEXO VII MARZO'!F13)</f>
        <v>403170</v>
      </c>
      <c r="G13" s="12">
        <f>SUM('ANEXO VII ENERO'!G13+'ANEXO VII FEBRERO'!G13+'ANEXO VII MARZO'!G13)</f>
        <v>603929</v>
      </c>
      <c r="H13" s="12">
        <f>SUM('ANEXO VII ENERO'!H13+'ANEXO VII FEBRERO'!H13+'ANEXO VII MARZO'!H13)</f>
        <v>14423</v>
      </c>
      <c r="I13" s="12">
        <f>SUM('ANEXO VII ENERO'!I13+'ANEXO VII FEBRERO'!I13+'ANEXO VII MARZO'!I13)</f>
        <v>54153</v>
      </c>
      <c r="J13" s="10">
        <f>SUM('ANEXO VII ENERO'!J13+'ANEXO VII FEBRERO'!J13+'ANEXO VII MARZO'!J13)</f>
        <v>283787</v>
      </c>
      <c r="K13" s="12">
        <f>SUM('ANEXO VII ENERO'!K13+'ANEXO VII FEBRERO'!K13+'ANEXO VII MARZO'!K13)</f>
        <v>863532</v>
      </c>
      <c r="L13" s="10">
        <f>+'ANEXO VII ENERO'!L13+'ANEXO VII FEBRERO'!L13+'ANEXO VII MARZO'!L13</f>
        <v>171167</v>
      </c>
      <c r="M13" s="11">
        <f t="shared" si="0"/>
        <v>30368181</v>
      </c>
      <c r="P13" s="19"/>
    </row>
    <row r="14" spans="1:16" x14ac:dyDescent="0.3">
      <c r="A14" s="6" t="s">
        <v>19</v>
      </c>
      <c r="B14" s="12">
        <f>SUM('ANEXO VII ENERO'!B14+'ANEXO VII FEBRERO'!B14+'ANEXO VII MARZO'!B14)</f>
        <v>8334455</v>
      </c>
      <c r="C14" s="12">
        <f>SUM('ANEXO VII ENERO'!C14+'ANEXO VII FEBRERO'!C14+'ANEXO VII MARZO'!C14)</f>
        <v>2695387</v>
      </c>
      <c r="D14" s="12">
        <f>SUM('ANEXO VII ENERO'!D14+'ANEXO VII FEBRERO'!D14+'ANEXO VII MARZO'!D14)</f>
        <v>104900</v>
      </c>
      <c r="E14" s="12">
        <f>SUM('ANEXO VII ENERO'!E14+'ANEXO VII FEBRERO'!E14+'ANEXO VII MARZO'!E14)</f>
        <v>0</v>
      </c>
      <c r="F14" s="12">
        <f>SUM('ANEXO VII ENERO'!F14+'ANEXO VII FEBRERO'!F14+'ANEXO VII MARZO'!F14)</f>
        <v>160477</v>
      </c>
      <c r="G14" s="12">
        <f>SUM('ANEXO VII ENERO'!G14+'ANEXO VII FEBRERO'!G14+'ANEXO VII MARZO'!G14)</f>
        <v>239860</v>
      </c>
      <c r="H14" s="12">
        <f>SUM('ANEXO VII ENERO'!H14+'ANEXO VII FEBRERO'!H14+'ANEXO VII MARZO'!H14)</f>
        <v>2789</v>
      </c>
      <c r="I14" s="12">
        <f>SUM('ANEXO VII ENERO'!I14+'ANEXO VII FEBRERO'!I14+'ANEXO VII MARZO'!I14)</f>
        <v>21539</v>
      </c>
      <c r="J14" s="10">
        <f>SUM('ANEXO VII ENERO'!J14+'ANEXO VII FEBRERO'!J14+'ANEXO VII MARZO'!J14)</f>
        <v>112737</v>
      </c>
      <c r="K14" s="12">
        <f>SUM('ANEXO VII ENERO'!K14+'ANEXO VII FEBRERO'!K14+'ANEXO VII MARZO'!K14)</f>
        <v>166913</v>
      </c>
      <c r="L14" s="10">
        <f>+'ANEXO VII ENERO'!L14+'ANEXO VII FEBRERO'!L14+'ANEXO VII MARZO'!L14</f>
        <v>0</v>
      </c>
      <c r="M14" s="11">
        <f t="shared" si="0"/>
        <v>11839057</v>
      </c>
      <c r="P14" s="19"/>
    </row>
    <row r="15" spans="1:16" x14ac:dyDescent="0.3">
      <c r="A15" s="6" t="s">
        <v>20</v>
      </c>
      <c r="B15" s="12">
        <f>SUM('ANEXO VII ENERO'!B15+'ANEXO VII FEBRERO'!B15+'ANEXO VII MARZO'!B15)</f>
        <v>8453124</v>
      </c>
      <c r="C15" s="12">
        <f>SUM('ANEXO VII ENERO'!C15+'ANEXO VII FEBRERO'!C15+'ANEXO VII MARZO'!C15)</f>
        <v>2733767</v>
      </c>
      <c r="D15" s="12">
        <f>SUM('ANEXO VII ENERO'!D15+'ANEXO VII FEBRERO'!D15+'ANEXO VII MARZO'!D15)</f>
        <v>106394</v>
      </c>
      <c r="E15" s="12">
        <f>SUM('ANEXO VII ENERO'!E15+'ANEXO VII FEBRERO'!E15+'ANEXO VII MARZO'!E15)</f>
        <v>0</v>
      </c>
      <c r="F15" s="12">
        <f>SUM('ANEXO VII ENERO'!F15+'ANEXO VII FEBRERO'!F15+'ANEXO VII MARZO'!F15)</f>
        <v>162763</v>
      </c>
      <c r="G15" s="12">
        <f>SUM('ANEXO VII ENERO'!G15+'ANEXO VII FEBRERO'!G15+'ANEXO VII MARZO'!G15)</f>
        <v>243498</v>
      </c>
      <c r="H15" s="12">
        <f>SUM('ANEXO VII ENERO'!H15+'ANEXO VII FEBRERO'!H15+'ANEXO VII MARZO'!H15)</f>
        <v>2498</v>
      </c>
      <c r="I15" s="12">
        <f>SUM('ANEXO VII ENERO'!I15+'ANEXO VII FEBRERO'!I15+'ANEXO VII MARZO'!I15)</f>
        <v>21855</v>
      </c>
      <c r="J15" s="10">
        <f>SUM('ANEXO VII ENERO'!J15+'ANEXO VII FEBRERO'!J15+'ANEXO VII MARZO'!J15)</f>
        <v>114382</v>
      </c>
      <c r="K15" s="12">
        <f>SUM('ANEXO VII ENERO'!K15+'ANEXO VII FEBRERO'!K15+'ANEXO VII MARZO'!K15)</f>
        <v>149615</v>
      </c>
      <c r="L15" s="10">
        <f>+'ANEXO VII ENERO'!L15+'ANEXO VII FEBRERO'!L15+'ANEXO VII MARZO'!L15</f>
        <v>345944</v>
      </c>
      <c r="M15" s="11">
        <f t="shared" si="0"/>
        <v>12333840</v>
      </c>
      <c r="P15" s="19"/>
    </row>
    <row r="16" spans="1:16" x14ac:dyDescent="0.3">
      <c r="A16" s="6" t="s">
        <v>21</v>
      </c>
      <c r="B16" s="12">
        <f>SUM('ANEXO VII ENERO'!B16+'ANEXO VII FEBRERO'!B16+'ANEXO VII MARZO'!B16)</f>
        <v>39586447</v>
      </c>
      <c r="C16" s="12">
        <f>SUM('ANEXO VII ENERO'!C16+'ANEXO VII FEBRERO'!C16+'ANEXO VII MARZO'!C16)</f>
        <v>12802375</v>
      </c>
      <c r="D16" s="12">
        <f>SUM('ANEXO VII ENERO'!D16+'ANEXO VII FEBRERO'!D16+'ANEXO VII MARZO'!D16)</f>
        <v>498251</v>
      </c>
      <c r="E16" s="12">
        <f>SUM('ANEXO VII ENERO'!E16+'ANEXO VII FEBRERO'!E16+'ANEXO VII MARZO'!E16)</f>
        <v>0</v>
      </c>
      <c r="F16" s="12">
        <f>SUM('ANEXO VII ENERO'!F16+'ANEXO VII FEBRERO'!F16+'ANEXO VII MARZO'!F16)</f>
        <v>762227</v>
      </c>
      <c r="G16" s="12">
        <f>SUM('ANEXO VII ENERO'!G16+'ANEXO VII FEBRERO'!G16+'ANEXO VII MARZO'!G16)</f>
        <v>1133316</v>
      </c>
      <c r="H16" s="12">
        <f>SUM('ANEXO VII ENERO'!H16+'ANEXO VII FEBRERO'!H16+'ANEXO VII MARZO'!H16)</f>
        <v>31043</v>
      </c>
      <c r="I16" s="12">
        <f>SUM('ANEXO VII ENERO'!I16+'ANEXO VII FEBRERO'!I16+'ANEXO VII MARZO'!I16)</f>
        <v>102106</v>
      </c>
      <c r="J16" s="10">
        <f>SUM('ANEXO VII ENERO'!J16+'ANEXO VII FEBRERO'!J16+'ANEXO VII MARZO'!J16)</f>
        <v>533294</v>
      </c>
      <c r="K16" s="12">
        <f>SUM('ANEXO VII ENERO'!K16+'ANEXO VII FEBRERO'!K16+'ANEXO VII MARZO'!K16)</f>
        <v>1858566</v>
      </c>
      <c r="L16" s="10">
        <f>+'ANEXO VII ENERO'!L16+'ANEXO VII FEBRERO'!L16+'ANEXO VII MARZO'!L16</f>
        <v>1144061</v>
      </c>
      <c r="M16" s="11">
        <f t="shared" si="0"/>
        <v>58451686</v>
      </c>
      <c r="P16" s="19"/>
    </row>
    <row r="17" spans="1:16" x14ac:dyDescent="0.3">
      <c r="A17" s="6" t="s">
        <v>22</v>
      </c>
      <c r="B17" s="12">
        <f>SUM('ANEXO VII ENERO'!B17+'ANEXO VII FEBRERO'!B17+'ANEXO VII MARZO'!B17)</f>
        <v>13618955</v>
      </c>
      <c r="C17" s="12">
        <f>SUM('ANEXO VII ENERO'!C17+'ANEXO VII FEBRERO'!C17+'ANEXO VII MARZO'!C17)</f>
        <v>4404411</v>
      </c>
      <c r="D17" s="12">
        <f>SUM('ANEXO VII ENERO'!D17+'ANEXO VII FEBRERO'!D17+'ANEXO VII MARZO'!D17)</f>
        <v>171413</v>
      </c>
      <c r="E17" s="12">
        <f>SUM('ANEXO VII ENERO'!E17+'ANEXO VII FEBRERO'!E17+'ANEXO VII MARZO'!E17)</f>
        <v>0</v>
      </c>
      <c r="F17" s="12">
        <f>SUM('ANEXO VII ENERO'!F17+'ANEXO VII FEBRERO'!F17+'ANEXO VII MARZO'!F17)</f>
        <v>262229</v>
      </c>
      <c r="G17" s="12">
        <f>SUM('ANEXO VII ENERO'!G17+'ANEXO VII FEBRERO'!G17+'ANEXO VII MARZO'!G17)</f>
        <v>390341</v>
      </c>
      <c r="H17" s="12">
        <f>SUM('ANEXO VII ENERO'!H17+'ANEXO VII FEBRERO'!H17+'ANEXO VII MARZO'!H17)</f>
        <v>8281</v>
      </c>
      <c r="I17" s="12">
        <f>SUM('ANEXO VII ENERO'!I17+'ANEXO VII FEBRERO'!I17+'ANEXO VII MARZO'!I17)</f>
        <v>35232</v>
      </c>
      <c r="J17" s="10">
        <f>SUM('ANEXO VII ENERO'!J17+'ANEXO VII FEBRERO'!J17+'ANEXO VII MARZO'!J17)</f>
        <v>180797</v>
      </c>
      <c r="K17" s="12">
        <f>SUM('ANEXO VII ENERO'!K17+'ANEXO VII FEBRERO'!K17+'ANEXO VII MARZO'!K17)</f>
        <v>495772</v>
      </c>
      <c r="L17" s="10">
        <f>+'ANEXO VII ENERO'!L17+'ANEXO VII FEBRERO'!L17+'ANEXO VII MARZO'!L17</f>
        <v>3088705</v>
      </c>
      <c r="M17" s="11">
        <f t="shared" si="0"/>
        <v>22656136</v>
      </c>
      <c r="P17" s="19"/>
    </row>
    <row r="18" spans="1:16" x14ac:dyDescent="0.3">
      <c r="A18" s="6" t="s">
        <v>23</v>
      </c>
      <c r="B18" s="12">
        <f>SUM('ANEXO VII ENERO'!B18+'ANEXO VII FEBRERO'!B18+'ANEXO VII MARZO'!B18)</f>
        <v>8013536</v>
      </c>
      <c r="C18" s="12">
        <f>SUM('ANEXO VII ENERO'!C18+'ANEXO VII FEBRERO'!C18+'ANEXO VII MARZO'!C18)</f>
        <v>2591602</v>
      </c>
      <c r="D18" s="12">
        <f>SUM('ANEXO VII ENERO'!D18+'ANEXO VII FEBRERO'!D18+'ANEXO VII MARZO'!D18)</f>
        <v>100861</v>
      </c>
      <c r="E18" s="12">
        <f>SUM('ANEXO VII ENERO'!E18+'ANEXO VII FEBRERO'!E18+'ANEXO VII MARZO'!E18)</f>
        <v>0</v>
      </c>
      <c r="F18" s="12">
        <f>SUM('ANEXO VII ENERO'!F18+'ANEXO VII FEBRERO'!F18+'ANEXO VII MARZO'!F18)</f>
        <v>154299</v>
      </c>
      <c r="G18" s="12">
        <f>SUM('ANEXO VII ENERO'!G18+'ANEXO VII FEBRERO'!G18+'ANEXO VII MARZO'!G18)</f>
        <v>230727</v>
      </c>
      <c r="H18" s="12">
        <f>SUM('ANEXO VII ENERO'!H18+'ANEXO VII FEBRERO'!H18+'ANEXO VII MARZO'!H18)</f>
        <v>2274</v>
      </c>
      <c r="I18" s="12">
        <f>SUM('ANEXO VII ENERO'!I18+'ANEXO VII FEBRERO'!I18+'ANEXO VII MARZO'!I18)</f>
        <v>20717</v>
      </c>
      <c r="J18" s="10">
        <f>SUM('ANEXO VII ENERO'!J18+'ANEXO VII FEBRERO'!J18+'ANEXO VII MARZO'!J18)</f>
        <v>108295</v>
      </c>
      <c r="K18" s="12">
        <f>SUM('ANEXO VII ENERO'!K18+'ANEXO VII FEBRERO'!K18+'ANEXO VII MARZO'!K18)</f>
        <v>136178</v>
      </c>
      <c r="L18" s="10">
        <f>+'ANEXO VII ENERO'!L18+'ANEXO VII FEBRERO'!L18+'ANEXO VII MARZO'!L18</f>
        <v>132506</v>
      </c>
      <c r="M18" s="11">
        <f t="shared" si="0"/>
        <v>11490995</v>
      </c>
      <c r="P18" s="19"/>
    </row>
    <row r="19" spans="1:16" x14ac:dyDescent="0.3">
      <c r="A19" s="6" t="s">
        <v>24</v>
      </c>
      <c r="B19" s="12">
        <f>SUM('ANEXO VII ENERO'!B19+'ANEXO VII FEBRERO'!B19+'ANEXO VII MARZO'!B19)</f>
        <v>7832276</v>
      </c>
      <c r="C19" s="12">
        <f>SUM('ANEXO VII ENERO'!C19+'ANEXO VII FEBRERO'!C19+'ANEXO VII MARZO'!C19)</f>
        <v>2532981</v>
      </c>
      <c r="D19" s="12">
        <f>SUM('ANEXO VII ENERO'!D19+'ANEXO VII FEBRERO'!D19+'ANEXO VII MARZO'!D19)</f>
        <v>98580</v>
      </c>
      <c r="E19" s="12">
        <f>SUM('ANEXO VII ENERO'!E19+'ANEXO VII FEBRERO'!E19+'ANEXO VII MARZO'!E19)</f>
        <v>0</v>
      </c>
      <c r="F19" s="12">
        <f>SUM('ANEXO VII ENERO'!F19+'ANEXO VII FEBRERO'!F19+'ANEXO VII MARZO'!F19)</f>
        <v>150808</v>
      </c>
      <c r="G19" s="12">
        <f>SUM('ANEXO VII ENERO'!G19+'ANEXO VII FEBRERO'!G19+'ANEXO VII MARZO'!G19)</f>
        <v>225672</v>
      </c>
      <c r="H19" s="12">
        <f>SUM('ANEXO VII ENERO'!H19+'ANEXO VII FEBRERO'!H19+'ANEXO VII MARZO'!H19)</f>
        <v>1445</v>
      </c>
      <c r="I19" s="12">
        <f>SUM('ANEXO VII ENERO'!I19+'ANEXO VII FEBRERO'!I19+'ANEXO VII MARZO'!I19)</f>
        <v>20256</v>
      </c>
      <c r="J19" s="10">
        <f>SUM('ANEXO VII ENERO'!J19+'ANEXO VII FEBRERO'!J19+'ANEXO VII MARZO'!J19)</f>
        <v>105866</v>
      </c>
      <c r="K19" s="12">
        <f>SUM('ANEXO VII ENERO'!K19+'ANEXO VII FEBRERO'!K19+'ANEXO VII MARZO'!K19)</f>
        <v>86508</v>
      </c>
      <c r="L19" s="10">
        <f>+'ANEXO VII ENERO'!L19+'ANEXO VII FEBRERO'!L19+'ANEXO VII MARZO'!L19</f>
        <v>87209</v>
      </c>
      <c r="M19" s="11">
        <f t="shared" si="0"/>
        <v>11141601</v>
      </c>
      <c r="P19" s="19"/>
    </row>
    <row r="20" spans="1:16" x14ac:dyDescent="0.3">
      <c r="A20" s="6" t="s">
        <v>25</v>
      </c>
      <c r="B20" s="12">
        <f>SUM('ANEXO VII ENERO'!B20+'ANEXO VII FEBRERO'!B20+'ANEXO VII MARZO'!B20)</f>
        <v>9720976</v>
      </c>
      <c r="C20" s="12">
        <f>SUM('ANEXO VII ENERO'!C20+'ANEXO VII FEBRERO'!C20+'ANEXO VII MARZO'!C20)</f>
        <v>3143792</v>
      </c>
      <c r="D20" s="12">
        <f>SUM('ANEXO VII ENERO'!D20+'ANEXO VII FEBRERO'!D20+'ANEXO VII MARZO'!D20)</f>
        <v>122352</v>
      </c>
      <c r="E20" s="12">
        <f>SUM('ANEXO VII ENERO'!E20+'ANEXO VII FEBRERO'!E20+'ANEXO VII MARZO'!E20)</f>
        <v>0</v>
      </c>
      <c r="F20" s="12">
        <f>SUM('ANEXO VII ENERO'!F20+'ANEXO VII FEBRERO'!F20+'ANEXO VII MARZO'!F20)</f>
        <v>187175</v>
      </c>
      <c r="G20" s="12">
        <f>SUM('ANEXO VII ENERO'!G20+'ANEXO VII FEBRERO'!G20+'ANEXO VII MARZO'!G20)</f>
        <v>281024</v>
      </c>
      <c r="H20" s="12">
        <f>SUM('ANEXO VII ENERO'!H20+'ANEXO VII FEBRERO'!H20+'ANEXO VII MARZO'!H20)</f>
        <v>3872</v>
      </c>
      <c r="I20" s="12">
        <f>SUM('ANEXO VII ENERO'!I20+'ANEXO VII FEBRERO'!I20+'ANEXO VII MARZO'!I20)</f>
        <v>25167</v>
      </c>
      <c r="J20" s="10">
        <f>SUM('ANEXO VII ENERO'!J20+'ANEXO VII FEBRERO'!J20+'ANEXO VII MARZO'!J20)</f>
        <v>131848</v>
      </c>
      <c r="K20" s="12">
        <f>SUM('ANEXO VII ENERO'!K20+'ANEXO VII FEBRERO'!K20+'ANEXO VII MARZO'!K20)</f>
        <v>231851</v>
      </c>
      <c r="L20" s="10">
        <f>+'ANEXO VII ENERO'!L20+'ANEXO VII FEBRERO'!L20+'ANEXO VII MARZO'!L20</f>
        <v>91874</v>
      </c>
      <c r="M20" s="11">
        <f t="shared" si="0"/>
        <v>13939931</v>
      </c>
      <c r="P20" s="19"/>
    </row>
    <row r="21" spans="1:16" x14ac:dyDescent="0.3">
      <c r="A21" s="6" t="s">
        <v>26</v>
      </c>
      <c r="B21" s="12">
        <f>SUM('ANEXO VII ENERO'!B21+'ANEXO VII FEBRERO'!B21+'ANEXO VII MARZO'!B21)</f>
        <v>9166361</v>
      </c>
      <c r="C21" s="12">
        <f>SUM('ANEXO VII ENERO'!C21+'ANEXO VII FEBRERO'!C21+'ANEXO VII MARZO'!C21)</f>
        <v>2964428</v>
      </c>
      <c r="D21" s="12">
        <f>SUM('ANEXO VII ENERO'!D21+'ANEXO VII FEBRERO'!D21+'ANEXO VII MARZO'!D21)</f>
        <v>115372</v>
      </c>
      <c r="E21" s="12">
        <f>SUM('ANEXO VII ENERO'!E21+'ANEXO VII FEBRERO'!E21+'ANEXO VII MARZO'!E21)</f>
        <v>0</v>
      </c>
      <c r="F21" s="12">
        <f>SUM('ANEXO VII ENERO'!F21+'ANEXO VII FEBRERO'!F21+'ANEXO VII MARZO'!F21)</f>
        <v>176495</v>
      </c>
      <c r="G21" s="12">
        <f>SUM('ANEXO VII ENERO'!G21+'ANEXO VII FEBRERO'!G21+'ANEXO VII MARZO'!G21)</f>
        <v>265297</v>
      </c>
      <c r="H21" s="12">
        <f>SUM('ANEXO VII ENERO'!H21+'ANEXO VII FEBRERO'!H21+'ANEXO VII MARZO'!H21)</f>
        <v>2693</v>
      </c>
      <c r="I21" s="12">
        <f>SUM('ANEXO VII ENERO'!I21+'ANEXO VII FEBRERO'!I21+'ANEXO VII MARZO'!I21)</f>
        <v>23751</v>
      </c>
      <c r="J21" s="10">
        <f>SUM('ANEXO VII ENERO'!J21+'ANEXO VII FEBRERO'!J21+'ANEXO VII MARZO'!J21)</f>
        <v>124102</v>
      </c>
      <c r="K21" s="12">
        <f>SUM('ANEXO VII ENERO'!K21+'ANEXO VII FEBRERO'!K21+'ANEXO VII MARZO'!K21)</f>
        <v>161262</v>
      </c>
      <c r="L21" s="10">
        <f>+'ANEXO VII ENERO'!L21+'ANEXO VII FEBRERO'!L21+'ANEXO VII MARZO'!L21</f>
        <v>402810</v>
      </c>
      <c r="M21" s="11">
        <f t="shared" si="0"/>
        <v>13402571</v>
      </c>
      <c r="P21" s="19"/>
    </row>
    <row r="22" spans="1:16" x14ac:dyDescent="0.3">
      <c r="A22" s="6" t="s">
        <v>27</v>
      </c>
      <c r="B22" s="12">
        <f>SUM('ANEXO VII ENERO'!B22+'ANEXO VII FEBRERO'!B22+'ANEXO VII MARZO'!B22)</f>
        <v>14823089</v>
      </c>
      <c r="C22" s="12">
        <f>SUM('ANEXO VII ENERO'!C22+'ANEXO VII FEBRERO'!C22+'ANEXO VII MARZO'!C22)</f>
        <v>4793831</v>
      </c>
      <c r="D22" s="12">
        <f>SUM('ANEXO VII ENERO'!D22+'ANEXO VII FEBRERO'!D22+'ANEXO VII MARZO'!D22)</f>
        <v>186569</v>
      </c>
      <c r="E22" s="12">
        <f>SUM('ANEXO VII ENERO'!E22+'ANEXO VII FEBRERO'!E22+'ANEXO VII MARZO'!E22)</f>
        <v>0</v>
      </c>
      <c r="F22" s="12">
        <f>SUM('ANEXO VII ENERO'!F22+'ANEXO VII FEBRERO'!F22+'ANEXO VII MARZO'!F22)</f>
        <v>285415</v>
      </c>
      <c r="G22" s="12">
        <f>SUM('ANEXO VII ENERO'!G22+'ANEXO VII FEBRERO'!G22+'ANEXO VII MARZO'!G22)</f>
        <v>427496</v>
      </c>
      <c r="H22" s="12">
        <f>SUM('ANEXO VII ENERO'!H22+'ANEXO VII FEBRERO'!H22+'ANEXO VII MARZO'!H22)</f>
        <v>9631</v>
      </c>
      <c r="I22" s="12">
        <f>SUM('ANEXO VII ENERO'!I22+'ANEXO VII FEBRERO'!I22+'ANEXO VII MARZO'!I22)</f>
        <v>38328</v>
      </c>
      <c r="J22" s="10">
        <f>SUM('ANEXO VII ENERO'!J22+'ANEXO VII FEBRERO'!J22+'ANEXO VII MARZO'!J22)</f>
        <v>201119</v>
      </c>
      <c r="K22" s="12">
        <f>SUM('ANEXO VII ENERO'!K22+'ANEXO VII FEBRERO'!K22+'ANEXO VII MARZO'!K22)</f>
        <v>576611</v>
      </c>
      <c r="L22" s="10">
        <f>+'ANEXO VII ENERO'!L22+'ANEXO VII FEBRERO'!L22+'ANEXO VII MARZO'!L22</f>
        <v>73143</v>
      </c>
      <c r="M22" s="11">
        <f t="shared" si="0"/>
        <v>21415232</v>
      </c>
      <c r="P22" s="19"/>
    </row>
    <row r="23" spans="1:16" x14ac:dyDescent="0.3">
      <c r="A23" s="6" t="s">
        <v>28</v>
      </c>
      <c r="B23" s="12">
        <f>SUM('ANEXO VII ENERO'!B23+'ANEXO VII FEBRERO'!B23+'ANEXO VII MARZO'!B23)</f>
        <v>24201878</v>
      </c>
      <c r="C23" s="12">
        <f>SUM('ANEXO VII ENERO'!C23+'ANEXO VII FEBRERO'!C23+'ANEXO VII MARZO'!C23)</f>
        <v>7826959</v>
      </c>
      <c r="D23" s="12">
        <f>SUM('ANEXO VII ENERO'!D23+'ANEXO VII FEBRERO'!D23+'ANEXO VII MARZO'!D23)</f>
        <v>304613</v>
      </c>
      <c r="E23" s="12">
        <f>SUM('ANEXO VII ENERO'!E23+'ANEXO VII FEBRERO'!E23+'ANEXO VII MARZO'!E23)</f>
        <v>0</v>
      </c>
      <c r="F23" s="12">
        <f>SUM('ANEXO VII ENERO'!F23+'ANEXO VII FEBRERO'!F23+'ANEXO VII MARZO'!F23)</f>
        <v>466001</v>
      </c>
      <c r="G23" s="12">
        <f>SUM('ANEXO VII ENERO'!G23+'ANEXO VII FEBRERO'!G23+'ANEXO VII MARZO'!G23)</f>
        <v>728885</v>
      </c>
      <c r="H23" s="12">
        <f>SUM('ANEXO VII ENERO'!H23+'ANEXO VII FEBRERO'!H23+'ANEXO VII MARZO'!H23)</f>
        <v>16837</v>
      </c>
      <c r="I23" s="12">
        <f>SUM('ANEXO VII ENERO'!I23+'ANEXO VII FEBRERO'!I23+'ANEXO VII MARZO'!I23)</f>
        <v>63540</v>
      </c>
      <c r="J23" s="10">
        <f>SUM('ANEXO VII ENERO'!J23+'ANEXO VII FEBRERO'!J23+'ANEXO VII MARZO'!J23)</f>
        <v>341595</v>
      </c>
      <c r="K23" s="12">
        <f>SUM('ANEXO VII ENERO'!K23+'ANEXO VII FEBRERO'!K23+'ANEXO VII MARZO'!K23)</f>
        <v>1008044</v>
      </c>
      <c r="L23" s="10">
        <f>+'ANEXO VII ENERO'!L23+'ANEXO VII FEBRERO'!L23+'ANEXO VII MARZO'!L23</f>
        <v>888799</v>
      </c>
      <c r="M23" s="11">
        <f t="shared" si="0"/>
        <v>35847151</v>
      </c>
      <c r="P23" s="19"/>
    </row>
    <row r="24" spans="1:16" x14ac:dyDescent="0.3">
      <c r="A24" s="6" t="s">
        <v>29</v>
      </c>
      <c r="B24" s="12">
        <f>SUM('ANEXO VII ENERO'!B24+'ANEXO VII FEBRERO'!B24+'ANEXO VII MARZO'!B24)</f>
        <v>8404710</v>
      </c>
      <c r="C24" s="12">
        <f>SUM('ANEXO VII ENERO'!C24+'ANEXO VII FEBRERO'!C24+'ANEXO VII MARZO'!C24)</f>
        <v>2718109</v>
      </c>
      <c r="D24" s="12">
        <f>SUM('ANEXO VII ENERO'!D24+'ANEXO VII FEBRERO'!D24+'ANEXO VII MARZO'!D24)</f>
        <v>105785</v>
      </c>
      <c r="E24" s="12">
        <f>SUM('ANEXO VII ENERO'!E24+'ANEXO VII FEBRERO'!E24+'ANEXO VII MARZO'!E24)</f>
        <v>0</v>
      </c>
      <c r="F24" s="12">
        <f>SUM('ANEXO VII ENERO'!F24+'ANEXO VII FEBRERO'!F24+'ANEXO VII MARZO'!F24)</f>
        <v>161831</v>
      </c>
      <c r="G24" s="12">
        <f>SUM('ANEXO VII ENERO'!G24+'ANEXO VII FEBRERO'!G24+'ANEXO VII MARZO'!G24)</f>
        <v>242387</v>
      </c>
      <c r="H24" s="12">
        <f>SUM('ANEXO VII ENERO'!H24+'ANEXO VII FEBRERO'!H24+'ANEXO VII MARZO'!H24)</f>
        <v>2296</v>
      </c>
      <c r="I24" s="12">
        <f>SUM('ANEXO VII ENERO'!I24+'ANEXO VII FEBRERO'!I24+'ANEXO VII MARZO'!I24)</f>
        <v>21742</v>
      </c>
      <c r="J24" s="10">
        <f>SUM('ANEXO VII ENERO'!J24+'ANEXO VII FEBRERO'!J24+'ANEXO VII MARZO'!J24)</f>
        <v>113747</v>
      </c>
      <c r="K24" s="12">
        <f>SUM('ANEXO VII ENERO'!K24+'ANEXO VII FEBRERO'!K24+'ANEXO VII MARZO'!K24)</f>
        <v>137515</v>
      </c>
      <c r="L24" s="10">
        <f>+'ANEXO VII ENERO'!L24+'ANEXO VII FEBRERO'!L24+'ANEXO VII MARZO'!L24</f>
        <v>0</v>
      </c>
      <c r="M24" s="11">
        <f t="shared" si="0"/>
        <v>11908122</v>
      </c>
      <c r="P24" s="19"/>
    </row>
    <row r="25" spans="1:16" x14ac:dyDescent="0.3">
      <c r="A25" s="6" t="s">
        <v>30</v>
      </c>
      <c r="B25" s="12">
        <f>SUM('ANEXO VII ENERO'!B25+'ANEXO VII FEBRERO'!B25+'ANEXO VII MARZO'!B25)</f>
        <v>9878889</v>
      </c>
      <c r="C25" s="12">
        <f>SUM('ANEXO VII ENERO'!C25+'ANEXO VII FEBRERO'!C25+'ANEXO VII MARZO'!C25)</f>
        <v>3194861</v>
      </c>
      <c r="D25" s="12">
        <f>SUM('ANEXO VII ENERO'!D25+'ANEXO VII FEBRERO'!D25+'ANEXO VII MARZO'!D25)</f>
        <v>124340</v>
      </c>
      <c r="E25" s="12">
        <f>SUM('ANEXO VII ENERO'!E25+'ANEXO VII FEBRERO'!E25+'ANEXO VII MARZO'!E25)</f>
        <v>0</v>
      </c>
      <c r="F25" s="12">
        <f>SUM('ANEXO VII ENERO'!F25+'ANEXO VII FEBRERO'!F25+'ANEXO VII MARZO'!F25)</f>
        <v>190215</v>
      </c>
      <c r="G25" s="12">
        <f>SUM('ANEXO VII ENERO'!G25+'ANEXO VII FEBRERO'!G25+'ANEXO VII MARZO'!G25)</f>
        <v>286214</v>
      </c>
      <c r="H25" s="12">
        <f>SUM('ANEXO VII ENERO'!H25+'ANEXO VII FEBRERO'!H25+'ANEXO VII MARZO'!H25)</f>
        <v>3941</v>
      </c>
      <c r="I25" s="12">
        <f>SUM('ANEXO VII ENERO'!I25+'ANEXO VII FEBRERO'!I25+'ANEXO VII MARZO'!I25)</f>
        <v>25585</v>
      </c>
      <c r="J25" s="10">
        <f>SUM('ANEXO VII ENERO'!J25+'ANEXO VII FEBRERO'!J25+'ANEXO VII MARZO'!J25)</f>
        <v>134552</v>
      </c>
      <c r="K25" s="12">
        <f>SUM('ANEXO VII ENERO'!K25+'ANEXO VII FEBRERO'!K25+'ANEXO VII MARZO'!K25)</f>
        <v>235964</v>
      </c>
      <c r="L25" s="10">
        <f>+'ANEXO VII ENERO'!L25+'ANEXO VII FEBRERO'!L25+'ANEXO VII MARZO'!L25</f>
        <v>18906</v>
      </c>
      <c r="M25" s="11">
        <f t="shared" si="0"/>
        <v>14093467</v>
      </c>
      <c r="P25" s="19"/>
    </row>
    <row r="26" spans="1:16" x14ac:dyDescent="0.3">
      <c r="A26" s="6" t="s">
        <v>31</v>
      </c>
      <c r="B26" s="12">
        <f>SUM('ANEXO VII ENERO'!B26+'ANEXO VII FEBRERO'!B26+'ANEXO VII MARZO'!B26)</f>
        <v>12533134</v>
      </c>
      <c r="C26" s="12">
        <f>SUM('ANEXO VII ENERO'!C26+'ANEXO VII FEBRERO'!C26+'ANEXO VII MARZO'!C26)</f>
        <v>4053253</v>
      </c>
      <c r="D26" s="12">
        <f>SUM('ANEXO VII ENERO'!D26+'ANEXO VII FEBRERO'!D26+'ANEXO VII MARZO'!D26)</f>
        <v>157747</v>
      </c>
      <c r="E26" s="12">
        <f>SUM('ANEXO VII ENERO'!E26+'ANEXO VII FEBRERO'!E26+'ANEXO VII MARZO'!E26)</f>
        <v>0</v>
      </c>
      <c r="F26" s="12">
        <f>SUM('ANEXO VII ENERO'!F26+'ANEXO VII FEBRERO'!F26+'ANEXO VII MARZO'!F26)</f>
        <v>241322</v>
      </c>
      <c r="G26" s="12">
        <f>SUM('ANEXO VII ENERO'!G26+'ANEXO VII FEBRERO'!G26+'ANEXO VII MARZO'!G26)</f>
        <v>361944</v>
      </c>
      <c r="H26" s="12">
        <f>SUM('ANEXO VII ENERO'!H26+'ANEXO VII FEBRERO'!H26+'ANEXO VII MARZO'!H26)</f>
        <v>6805</v>
      </c>
      <c r="I26" s="12">
        <f>SUM('ANEXO VII ENERO'!I26+'ANEXO VII FEBRERO'!I26+'ANEXO VII MARZO'!I26)</f>
        <v>32428</v>
      </c>
      <c r="J26" s="10">
        <f>SUM('ANEXO VII ENERO'!J26+'ANEXO VII FEBRERO'!J26+'ANEXO VII MARZO'!J26)</f>
        <v>170097</v>
      </c>
      <c r="K26" s="12">
        <f>SUM('ANEXO VII ENERO'!K26+'ANEXO VII FEBRERO'!K26+'ANEXO VII MARZO'!K26)</f>
        <v>407459</v>
      </c>
      <c r="L26" s="10">
        <f>+'ANEXO VII ENERO'!L26+'ANEXO VII FEBRERO'!L26+'ANEXO VII MARZO'!L26</f>
        <v>2736663</v>
      </c>
      <c r="M26" s="11">
        <f t="shared" si="0"/>
        <v>20700852</v>
      </c>
      <c r="P26" s="19"/>
    </row>
    <row r="27" spans="1:16" x14ac:dyDescent="0.3">
      <c r="A27" s="6" t="s">
        <v>32</v>
      </c>
      <c r="B27" s="12">
        <f>SUM('ANEXO VII ENERO'!B27+'ANEXO VII FEBRERO'!B27+'ANEXO VII MARZO'!B27)</f>
        <v>7753969</v>
      </c>
      <c r="C27" s="12">
        <f>SUM('ANEXO VII ENERO'!C27+'ANEXO VII FEBRERO'!C27+'ANEXO VII MARZO'!C27)</f>
        <v>2507657</v>
      </c>
      <c r="D27" s="12">
        <f>SUM('ANEXO VII ENERO'!D27+'ANEXO VII FEBRERO'!D27+'ANEXO VII MARZO'!D27)</f>
        <v>97595</v>
      </c>
      <c r="E27" s="12">
        <f>SUM('ANEXO VII ENERO'!E27+'ANEXO VII FEBRERO'!E27+'ANEXO VII MARZO'!E27)</f>
        <v>0</v>
      </c>
      <c r="F27" s="12">
        <f>SUM('ANEXO VII ENERO'!F27+'ANEXO VII FEBRERO'!F27+'ANEXO VII MARZO'!F27)</f>
        <v>149300</v>
      </c>
      <c r="G27" s="12">
        <f>SUM('ANEXO VII ENERO'!G27+'ANEXO VII FEBRERO'!G27+'ANEXO VII MARZO'!G27)</f>
        <v>223220</v>
      </c>
      <c r="H27" s="12">
        <f>SUM('ANEXO VII ENERO'!H27+'ANEXO VII FEBRERO'!H27+'ANEXO VII MARZO'!H27)</f>
        <v>1127</v>
      </c>
      <c r="I27" s="12">
        <f>SUM('ANEXO VII ENERO'!I27+'ANEXO VII FEBRERO'!I27+'ANEXO VII MARZO'!I27)</f>
        <v>20046</v>
      </c>
      <c r="J27" s="10">
        <f>SUM('ANEXO VII ENERO'!J27+'ANEXO VII FEBRERO'!J27+'ANEXO VII MARZO'!J27)</f>
        <v>104733</v>
      </c>
      <c r="K27" s="12">
        <f>SUM('ANEXO VII ENERO'!K27+'ANEXO VII FEBRERO'!K27+'ANEXO VII MARZO'!K27)</f>
        <v>67456</v>
      </c>
      <c r="L27" s="10">
        <f>+'ANEXO VII ENERO'!L27+'ANEXO VII FEBRERO'!L27+'ANEXO VII MARZO'!L27</f>
        <v>0</v>
      </c>
      <c r="M27" s="11">
        <f t="shared" si="0"/>
        <v>10925103</v>
      </c>
      <c r="P27" s="19"/>
    </row>
    <row r="28" spans="1:16" x14ac:dyDescent="0.3">
      <c r="A28" s="6" t="s">
        <v>33</v>
      </c>
      <c r="B28" s="12">
        <f>SUM('ANEXO VII ENERO'!B28+'ANEXO VII FEBRERO'!B28+'ANEXO VII MARZO'!B28)</f>
        <v>8662966</v>
      </c>
      <c r="C28" s="12">
        <f>SUM('ANEXO VII ENERO'!C28+'ANEXO VII FEBRERO'!C28+'ANEXO VII MARZO'!C28)</f>
        <v>2801629</v>
      </c>
      <c r="D28" s="12">
        <f>SUM('ANEXO VII ENERO'!D28+'ANEXO VII FEBRERO'!D28+'ANEXO VII MARZO'!D28)</f>
        <v>109036</v>
      </c>
      <c r="E28" s="12">
        <f>SUM('ANEXO VII ENERO'!E28+'ANEXO VII FEBRERO'!E28+'ANEXO VII MARZO'!E28)</f>
        <v>0</v>
      </c>
      <c r="F28" s="12">
        <f>SUM('ANEXO VII ENERO'!F28+'ANEXO VII FEBRERO'!F28+'ANEXO VII MARZO'!F28)</f>
        <v>166803</v>
      </c>
      <c r="G28" s="12">
        <f>SUM('ANEXO VII ENERO'!G28+'ANEXO VII FEBRERO'!G28+'ANEXO VII MARZO'!G28)</f>
        <v>249337</v>
      </c>
      <c r="H28" s="12">
        <f>SUM('ANEXO VII ENERO'!H28+'ANEXO VII FEBRERO'!H28+'ANEXO VII MARZO'!H28)</f>
        <v>3000</v>
      </c>
      <c r="I28" s="12">
        <f>SUM('ANEXO VII ENERO'!I28+'ANEXO VII FEBRERO'!I28+'ANEXO VII MARZO'!I28)</f>
        <v>22391</v>
      </c>
      <c r="J28" s="10">
        <f>SUM('ANEXO VII ENERO'!J28+'ANEXO VII FEBRERO'!J28+'ANEXO VII MARZO'!J28)</f>
        <v>117121</v>
      </c>
      <c r="K28" s="12">
        <f>SUM('ANEXO VII ENERO'!K28+'ANEXO VII FEBRERO'!K28+'ANEXO VII MARZO'!K28)</f>
        <v>179645</v>
      </c>
      <c r="L28" s="10">
        <f>+'ANEXO VII ENERO'!L28+'ANEXO VII FEBRERO'!L28+'ANEXO VII MARZO'!L28</f>
        <v>1341588</v>
      </c>
      <c r="M28" s="11">
        <f t="shared" si="0"/>
        <v>13653516</v>
      </c>
      <c r="P28" s="19"/>
    </row>
    <row r="29" spans="1:16" x14ac:dyDescent="0.3">
      <c r="A29" s="6" t="s">
        <v>34</v>
      </c>
      <c r="B29" s="12">
        <f>SUM('ANEXO VII ENERO'!B29+'ANEXO VII FEBRERO'!B29+'ANEXO VII MARZO'!B29)</f>
        <v>8463347</v>
      </c>
      <c r="C29" s="12">
        <f>SUM('ANEXO VII ENERO'!C29+'ANEXO VII FEBRERO'!C29+'ANEXO VII MARZO'!C29)</f>
        <v>2737072</v>
      </c>
      <c r="D29" s="12">
        <f>SUM('ANEXO VII ENERO'!D29+'ANEXO VII FEBRERO'!D29+'ANEXO VII MARZO'!D29)</f>
        <v>106523</v>
      </c>
      <c r="E29" s="12">
        <f>SUM('ANEXO VII ENERO'!E29+'ANEXO VII FEBRERO'!E29+'ANEXO VII MARZO'!E29)</f>
        <v>0</v>
      </c>
      <c r="F29" s="12">
        <f>SUM('ANEXO VII ENERO'!F29+'ANEXO VII FEBRERO'!F29+'ANEXO VII MARZO'!F29)</f>
        <v>162959</v>
      </c>
      <c r="G29" s="12">
        <f>SUM('ANEXO VII ENERO'!G29+'ANEXO VII FEBRERO'!G29+'ANEXO VII MARZO'!G29)</f>
        <v>243711</v>
      </c>
      <c r="H29" s="12">
        <f>SUM('ANEXO VII ENERO'!H29+'ANEXO VII FEBRERO'!H29+'ANEXO VII MARZO'!H29)</f>
        <v>1039</v>
      </c>
      <c r="I29" s="12">
        <f>SUM('ANEXO VII ENERO'!I29+'ANEXO VII FEBRERO'!I29+'ANEXO VII MARZO'!I29)</f>
        <v>21880</v>
      </c>
      <c r="J29" s="10">
        <f>SUM('ANEXO VII ENERO'!J29+'ANEXO VII FEBRERO'!J29+'ANEXO VII MARZO'!J29)</f>
        <v>114385</v>
      </c>
      <c r="K29" s="12">
        <f>SUM('ANEXO VII ENERO'!K29+'ANEXO VII FEBRERO'!K29+'ANEXO VII MARZO'!K29)</f>
        <v>62196</v>
      </c>
      <c r="L29" s="10">
        <f>+'ANEXO VII ENERO'!L29+'ANEXO VII FEBRERO'!L29+'ANEXO VII MARZO'!L29</f>
        <v>839841</v>
      </c>
      <c r="M29" s="11">
        <f t="shared" si="0"/>
        <v>12752953</v>
      </c>
      <c r="P29" s="19"/>
    </row>
    <row r="30" spans="1:16" x14ac:dyDescent="0.3">
      <c r="A30" s="6" t="s">
        <v>35</v>
      </c>
      <c r="B30" s="12">
        <f>SUM('ANEXO VII ENERO'!B30+'ANEXO VII FEBRERO'!B30+'ANEXO VII MARZO'!B30)</f>
        <v>12793096</v>
      </c>
      <c r="C30" s="12">
        <f>SUM('ANEXO VII ENERO'!C30+'ANEXO VII FEBRERO'!C30+'ANEXO VII MARZO'!C30)</f>
        <v>4137326</v>
      </c>
      <c r="D30" s="12">
        <f>SUM('ANEXO VII ENERO'!D30+'ANEXO VII FEBRERO'!D30+'ANEXO VII MARZO'!D30)</f>
        <v>161018</v>
      </c>
      <c r="E30" s="12">
        <f>SUM('ANEXO VII ENERO'!E30+'ANEXO VII FEBRERO'!E30+'ANEXO VII MARZO'!E30)</f>
        <v>0</v>
      </c>
      <c r="F30" s="12">
        <f>SUM('ANEXO VII ENERO'!F30+'ANEXO VII FEBRERO'!F30+'ANEXO VII MARZO'!F30)</f>
        <v>246327</v>
      </c>
      <c r="G30" s="12">
        <f>SUM('ANEXO VII ENERO'!G30+'ANEXO VII FEBRERO'!G30+'ANEXO VII MARZO'!G30)</f>
        <v>369748</v>
      </c>
      <c r="H30" s="12">
        <f>SUM('ANEXO VII ENERO'!H30+'ANEXO VII FEBRERO'!H30+'ANEXO VII MARZO'!H30)</f>
        <v>7554</v>
      </c>
      <c r="I30" s="12">
        <f>SUM('ANEXO VII ENERO'!I30+'ANEXO VII FEBRERO'!I30+'ANEXO VII MARZO'!I30)</f>
        <v>33178</v>
      </c>
      <c r="J30" s="10">
        <f>SUM('ANEXO VII ENERO'!J30+'ANEXO VII FEBRERO'!J30+'ANEXO VII MARZO'!J30)</f>
        <v>171564</v>
      </c>
      <c r="K30" s="12">
        <f>SUM('ANEXO VII ENERO'!K30+'ANEXO VII FEBRERO'!K30+'ANEXO VII MARZO'!K30)</f>
        <v>452280</v>
      </c>
      <c r="L30" s="10">
        <f>+'ANEXO VII ENERO'!L30+'ANEXO VII FEBRERO'!L30+'ANEXO VII MARZO'!L30</f>
        <v>185995</v>
      </c>
      <c r="M30" s="11">
        <f t="shared" si="0"/>
        <v>18558086</v>
      </c>
      <c r="P30" s="19"/>
    </row>
    <row r="31" spans="1:16" x14ac:dyDescent="0.3">
      <c r="A31" s="6" t="s">
        <v>36</v>
      </c>
      <c r="B31" s="12">
        <f>SUM('ANEXO VII ENERO'!B31+'ANEXO VII FEBRERO'!B31+'ANEXO VII MARZO'!B31)</f>
        <v>10064982</v>
      </c>
      <c r="C31" s="12">
        <f>SUM('ANEXO VII ENERO'!C31+'ANEXO VII FEBRERO'!C31+'ANEXO VII MARZO'!C31)</f>
        <v>3255046</v>
      </c>
      <c r="D31" s="12">
        <f>SUM('ANEXO VII ENERO'!D31+'ANEXO VII FEBRERO'!D31+'ANEXO VII MARZO'!D31)</f>
        <v>126681</v>
      </c>
      <c r="E31" s="12">
        <f>SUM('ANEXO VII ENERO'!E31+'ANEXO VII FEBRERO'!E31+'ANEXO VII MARZO'!E31)</f>
        <v>0</v>
      </c>
      <c r="F31" s="12">
        <f>SUM('ANEXO VII ENERO'!F31+'ANEXO VII FEBRERO'!F31+'ANEXO VII MARZO'!F31)</f>
        <v>193798</v>
      </c>
      <c r="G31" s="12">
        <f>SUM('ANEXO VII ENERO'!G31+'ANEXO VII FEBRERO'!G31+'ANEXO VII MARZO'!G31)</f>
        <v>289759</v>
      </c>
      <c r="H31" s="12">
        <f>SUM('ANEXO VII ENERO'!H31+'ANEXO VII FEBRERO'!H31+'ANEXO VII MARZO'!H31)</f>
        <v>4906</v>
      </c>
      <c r="I31" s="12">
        <f>SUM('ANEXO VII ENERO'!I31+'ANEXO VII FEBRERO'!I31+'ANEXO VII MARZO'!I31)</f>
        <v>26024</v>
      </c>
      <c r="J31" s="10">
        <f>SUM('ANEXO VII ENERO'!J31+'ANEXO VII FEBRERO'!J31+'ANEXO VII MARZO'!J31)</f>
        <v>135868</v>
      </c>
      <c r="K31" s="12">
        <f>SUM('ANEXO VII ENERO'!K31+'ANEXO VII FEBRERO'!K31+'ANEXO VII MARZO'!K31)</f>
        <v>293743</v>
      </c>
      <c r="L31" s="10">
        <f>+'ANEXO VII ENERO'!L31+'ANEXO VII FEBRERO'!L31+'ANEXO VII MARZO'!L31</f>
        <v>0</v>
      </c>
      <c r="M31" s="11">
        <f t="shared" si="0"/>
        <v>14390807</v>
      </c>
      <c r="P31" s="19"/>
    </row>
    <row r="32" spans="1:16" x14ac:dyDescent="0.3">
      <c r="A32" s="6" t="s">
        <v>37</v>
      </c>
      <c r="B32" s="12">
        <f>SUM('ANEXO VII ENERO'!B32+'ANEXO VII FEBRERO'!B32+'ANEXO VII MARZO'!B32)</f>
        <v>8564450</v>
      </c>
      <c r="C32" s="12">
        <f>SUM('ANEXO VII ENERO'!C32+'ANEXO VII FEBRERO'!C32+'ANEXO VII MARZO'!C32)</f>
        <v>2769769</v>
      </c>
      <c r="D32" s="12">
        <f>SUM('ANEXO VII ENERO'!D32+'ANEXO VII FEBRERO'!D32+'ANEXO VII MARZO'!D32)</f>
        <v>107795</v>
      </c>
      <c r="E32" s="12">
        <f>SUM('ANEXO VII ENERO'!E32+'ANEXO VII FEBRERO'!E32+'ANEXO VII MARZO'!E32)</f>
        <v>0</v>
      </c>
      <c r="F32" s="12">
        <f>SUM('ANEXO VII ENERO'!F32+'ANEXO VII FEBRERO'!F32+'ANEXO VII MARZO'!F32)</f>
        <v>164906</v>
      </c>
      <c r="G32" s="12">
        <f>SUM('ANEXO VII ENERO'!G32+'ANEXO VII FEBRERO'!G32+'ANEXO VII MARZO'!G32)</f>
        <v>247027</v>
      </c>
      <c r="H32" s="12">
        <f>SUM('ANEXO VII ENERO'!H32+'ANEXO VII FEBRERO'!H32+'ANEXO VII MARZO'!H32)</f>
        <v>2569</v>
      </c>
      <c r="I32" s="12">
        <f>SUM('ANEXO VII ENERO'!I32+'ANEXO VII FEBRERO'!I32+'ANEXO VII MARZO'!I32)</f>
        <v>22169</v>
      </c>
      <c r="J32" s="10">
        <f>SUM('ANEXO VII ENERO'!J32+'ANEXO VII FEBRERO'!J32+'ANEXO VII MARZO'!J32)</f>
        <v>115520</v>
      </c>
      <c r="K32" s="12">
        <f>SUM('ANEXO VII ENERO'!K32+'ANEXO VII FEBRERO'!K32+'ANEXO VII MARZO'!K32)</f>
        <v>153746</v>
      </c>
      <c r="L32" s="10">
        <f>+'ANEXO VII ENERO'!L32+'ANEXO VII FEBRERO'!L32+'ANEXO VII MARZO'!L32</f>
        <v>966005</v>
      </c>
      <c r="M32" s="11">
        <f t="shared" si="0"/>
        <v>13113956</v>
      </c>
      <c r="P32" s="19"/>
    </row>
    <row r="33" spans="1:16" x14ac:dyDescent="0.3">
      <c r="A33" s="6" t="s">
        <v>38</v>
      </c>
      <c r="B33" s="12">
        <f>SUM('ANEXO VII ENERO'!B33+'ANEXO VII FEBRERO'!B33+'ANEXO VII MARZO'!B33)</f>
        <v>8396124</v>
      </c>
      <c r="C33" s="12">
        <f>SUM('ANEXO VII ENERO'!C33+'ANEXO VII FEBRERO'!C33+'ANEXO VII MARZO'!C33)</f>
        <v>2715332</v>
      </c>
      <c r="D33" s="12">
        <f>SUM('ANEXO VII ENERO'!D33+'ANEXO VII FEBRERO'!D33+'ANEXO VII MARZO'!D33)</f>
        <v>105677</v>
      </c>
      <c r="E33" s="12">
        <f>SUM('ANEXO VII ENERO'!E33+'ANEXO VII FEBRERO'!E33+'ANEXO VII MARZO'!E33)</f>
        <v>0</v>
      </c>
      <c r="F33" s="12">
        <f>SUM('ANEXO VII ENERO'!F33+'ANEXO VII FEBRERO'!F33+'ANEXO VII MARZO'!F33)</f>
        <v>161665</v>
      </c>
      <c r="G33" s="12">
        <f>SUM('ANEXO VII ENERO'!G33+'ANEXO VII FEBRERO'!G33+'ANEXO VII MARZO'!G33)</f>
        <v>244411</v>
      </c>
      <c r="H33" s="12">
        <f>SUM('ANEXO VII ENERO'!H33+'ANEXO VII FEBRERO'!H33+'ANEXO VII MARZO'!H33)</f>
        <v>1739</v>
      </c>
      <c r="I33" s="12">
        <f>SUM('ANEXO VII ENERO'!I33+'ANEXO VII FEBRERO'!I33+'ANEXO VII MARZO'!I33)</f>
        <v>21811</v>
      </c>
      <c r="J33" s="10">
        <f>SUM('ANEXO VII ENERO'!J33+'ANEXO VII FEBRERO'!J33+'ANEXO VII MARZO'!J33)</f>
        <v>113890</v>
      </c>
      <c r="K33" s="12">
        <f>SUM('ANEXO VII ENERO'!K33+'ANEXO VII FEBRERO'!K33+'ANEXO VII MARZO'!K33)</f>
        <v>104083</v>
      </c>
      <c r="L33" s="10">
        <f>+'ANEXO VII ENERO'!L33+'ANEXO VII FEBRERO'!L33+'ANEXO VII MARZO'!L33</f>
        <v>1736541</v>
      </c>
      <c r="M33" s="11">
        <f t="shared" si="0"/>
        <v>13601273</v>
      </c>
      <c r="P33" s="19"/>
    </row>
    <row r="34" spans="1:16" x14ac:dyDescent="0.3">
      <c r="A34" s="6" t="s">
        <v>39</v>
      </c>
      <c r="B34" s="12">
        <f>SUM('ANEXO VII ENERO'!B34+'ANEXO VII FEBRERO'!B34+'ANEXO VII MARZO'!B34)</f>
        <v>16472755</v>
      </c>
      <c r="C34" s="12">
        <f>SUM('ANEXO VII ENERO'!C34+'ANEXO VII FEBRERO'!C34+'ANEXO VII MARZO'!C34)</f>
        <v>5327338</v>
      </c>
      <c r="D34" s="12">
        <f>SUM('ANEXO VII ENERO'!D34+'ANEXO VII FEBRERO'!D34+'ANEXO VII MARZO'!D34)</f>
        <v>207332</v>
      </c>
      <c r="E34" s="12">
        <f>SUM('ANEXO VII ENERO'!E34+'ANEXO VII FEBRERO'!E34+'ANEXO VII MARZO'!E34)</f>
        <v>0</v>
      </c>
      <c r="F34" s="12">
        <f>SUM('ANEXO VII ENERO'!F34+'ANEXO VII FEBRERO'!F34+'ANEXO VII MARZO'!F34)</f>
        <v>317179</v>
      </c>
      <c r="G34" s="12">
        <f>SUM('ANEXO VII ENERO'!G34+'ANEXO VII FEBRERO'!G34+'ANEXO VII MARZO'!G34)</f>
        <v>469516</v>
      </c>
      <c r="H34" s="12">
        <f>SUM('ANEXO VII ENERO'!H34+'ANEXO VII FEBRERO'!H34+'ANEXO VII MARZO'!H34)</f>
        <v>10001</v>
      </c>
      <c r="I34" s="12">
        <f>SUM('ANEXO VII ENERO'!I34+'ANEXO VII FEBRERO'!I34+'ANEXO VII MARZO'!I34)</f>
        <v>42439</v>
      </c>
      <c r="J34" s="10">
        <f>SUM('ANEXO VII ENERO'!J34+'ANEXO VII FEBRERO'!J34+'ANEXO VII MARZO'!J34)</f>
        <v>220538</v>
      </c>
      <c r="K34" s="12">
        <f>SUM('ANEXO VII ENERO'!K34+'ANEXO VII FEBRERO'!K34+'ANEXO VII MARZO'!K34)</f>
        <v>598734</v>
      </c>
      <c r="L34" s="10">
        <f>+'ANEXO VII ENERO'!L34+'ANEXO VII FEBRERO'!L34+'ANEXO VII MARZO'!L34</f>
        <v>2903668</v>
      </c>
      <c r="M34" s="11">
        <f t="shared" si="0"/>
        <v>26569500</v>
      </c>
      <c r="P34" s="19"/>
    </row>
    <row r="35" spans="1:16" x14ac:dyDescent="0.3">
      <c r="A35" s="6" t="s">
        <v>40</v>
      </c>
      <c r="B35" s="12">
        <f>SUM('ANEXO VII ENERO'!B35+'ANEXO VII FEBRERO'!B35+'ANEXO VII MARZO'!B35)</f>
        <v>22112797</v>
      </c>
      <c r="C35" s="12">
        <f>SUM('ANEXO VII ENERO'!C35+'ANEXO VII FEBRERO'!C35+'ANEXO VII MARZO'!C35)</f>
        <v>7151344</v>
      </c>
      <c r="D35" s="12">
        <f>SUM('ANEXO VII ENERO'!D35+'ANEXO VII FEBRERO'!D35+'ANEXO VII MARZO'!D35)</f>
        <v>278319</v>
      </c>
      <c r="E35" s="12">
        <f>SUM('ANEXO VII ENERO'!E35+'ANEXO VII FEBRERO'!E35+'ANEXO VII MARZO'!E35)</f>
        <v>0</v>
      </c>
      <c r="F35" s="12">
        <f>SUM('ANEXO VII ENERO'!F35+'ANEXO VII FEBRERO'!F35+'ANEXO VII MARZO'!F35)</f>
        <v>425777</v>
      </c>
      <c r="G35" s="12">
        <f>SUM('ANEXO VII ENERO'!G35+'ANEXO VII FEBRERO'!G35+'ANEXO VII MARZO'!G35)</f>
        <v>632644</v>
      </c>
      <c r="H35" s="12">
        <f>SUM('ANEXO VII ENERO'!H35+'ANEXO VII FEBRERO'!H35+'ANEXO VII MARZO'!H35)</f>
        <v>14887</v>
      </c>
      <c r="I35" s="12">
        <f>SUM('ANEXO VII ENERO'!I35+'ANEXO VII FEBRERO'!I35+'ANEXO VII MARZO'!I35)</f>
        <v>57216</v>
      </c>
      <c r="J35" s="10">
        <f>SUM('ANEXO VII ENERO'!J35+'ANEXO VII FEBRERO'!J35+'ANEXO VII MARZO'!J35)</f>
        <v>291656</v>
      </c>
      <c r="K35" s="12">
        <f>SUM('ANEXO VII ENERO'!K35+'ANEXO VII FEBRERO'!K35+'ANEXO VII MARZO'!K35)</f>
        <v>891281</v>
      </c>
      <c r="L35" s="10">
        <f>+'ANEXO VII ENERO'!L35+'ANEXO VII FEBRERO'!L35+'ANEXO VII MARZO'!L35</f>
        <v>112147</v>
      </c>
      <c r="M35" s="11">
        <f t="shared" si="0"/>
        <v>31968068</v>
      </c>
      <c r="P35" s="19"/>
    </row>
    <row r="36" spans="1:16" x14ac:dyDescent="0.3">
      <c r="A36" s="6" t="s">
        <v>41</v>
      </c>
      <c r="B36" s="12">
        <f>SUM('ANEXO VII ENERO'!B36+'ANEXO VII FEBRERO'!B36+'ANEXO VII MARZO'!B36)</f>
        <v>13175709</v>
      </c>
      <c r="C36" s="12">
        <f>SUM('ANEXO VII ENERO'!C36+'ANEXO VII FEBRERO'!C36+'ANEXO VII MARZO'!C36)</f>
        <v>4261064</v>
      </c>
      <c r="D36" s="12">
        <f>SUM('ANEXO VII ENERO'!D36+'ANEXO VII FEBRERO'!D36+'ANEXO VII MARZO'!D36)</f>
        <v>165834</v>
      </c>
      <c r="E36" s="12">
        <f>SUM('ANEXO VII ENERO'!E36+'ANEXO VII FEBRERO'!E36+'ANEXO VII MARZO'!E36)</f>
        <v>0</v>
      </c>
      <c r="F36" s="12">
        <f>SUM('ANEXO VII ENERO'!F36+'ANEXO VII FEBRERO'!F36+'ANEXO VII MARZO'!F36)</f>
        <v>253695</v>
      </c>
      <c r="G36" s="12">
        <f>SUM('ANEXO VII ENERO'!G36+'ANEXO VII FEBRERO'!G36+'ANEXO VII MARZO'!G36)</f>
        <v>378848</v>
      </c>
      <c r="H36" s="12">
        <f>SUM('ANEXO VII ENERO'!H36+'ANEXO VII FEBRERO'!H36+'ANEXO VII MARZO'!H36)</f>
        <v>7633</v>
      </c>
      <c r="I36" s="12">
        <f>SUM('ANEXO VII ENERO'!I36+'ANEXO VII FEBRERO'!I36+'ANEXO VII MARZO'!I36)</f>
        <v>34047</v>
      </c>
      <c r="J36" s="10">
        <f>SUM('ANEXO VII ENERO'!J36+'ANEXO VII FEBRERO'!J36+'ANEXO VII MARZO'!J36)</f>
        <v>177858</v>
      </c>
      <c r="K36" s="12">
        <f>SUM('ANEXO VII ENERO'!K36+'ANEXO VII FEBRERO'!K36+'ANEXO VII MARZO'!K36)</f>
        <v>456976</v>
      </c>
      <c r="L36" s="10">
        <f>+'ANEXO VII ENERO'!L36+'ANEXO VII FEBRERO'!L36+'ANEXO VII MARZO'!L36</f>
        <v>791726</v>
      </c>
      <c r="M36" s="11">
        <f t="shared" si="0"/>
        <v>19703390</v>
      </c>
      <c r="P36" s="19"/>
    </row>
    <row r="37" spans="1:16" x14ac:dyDescent="0.3">
      <c r="A37" s="6" t="s">
        <v>42</v>
      </c>
      <c r="B37" s="12">
        <f>SUM('ANEXO VII ENERO'!B37+'ANEXO VII FEBRERO'!B37+'ANEXO VII MARZO'!B37)</f>
        <v>9519232</v>
      </c>
      <c r="C37" s="12">
        <f>SUM('ANEXO VII ENERO'!C37+'ANEXO VII FEBRERO'!C37+'ANEXO VII MARZO'!C37)</f>
        <v>3078548</v>
      </c>
      <c r="D37" s="12">
        <f>SUM('ANEXO VII ENERO'!D37+'ANEXO VII FEBRERO'!D37+'ANEXO VII MARZO'!D37)</f>
        <v>119813</v>
      </c>
      <c r="E37" s="12">
        <f>SUM('ANEXO VII ENERO'!E37+'ANEXO VII FEBRERO'!E37+'ANEXO VII MARZO'!E37)</f>
        <v>0</v>
      </c>
      <c r="F37" s="12">
        <f>SUM('ANEXO VII ENERO'!F37+'ANEXO VII FEBRERO'!F37+'ANEXO VII MARZO'!F37)</f>
        <v>183291</v>
      </c>
      <c r="G37" s="12">
        <f>SUM('ANEXO VII ENERO'!G37+'ANEXO VII FEBRERO'!G37+'ANEXO VII MARZO'!G37)</f>
        <v>268707</v>
      </c>
      <c r="H37" s="12">
        <f>SUM('ANEXO VII ENERO'!H37+'ANEXO VII FEBRERO'!H37+'ANEXO VII MARZO'!H37)</f>
        <v>5242</v>
      </c>
      <c r="I37" s="12">
        <f>SUM('ANEXO VII ENERO'!I37+'ANEXO VII FEBRERO'!I37+'ANEXO VII MARZO'!I37)</f>
        <v>24447</v>
      </c>
      <c r="J37" s="10">
        <f>SUM('ANEXO VII ENERO'!J37+'ANEXO VII FEBRERO'!J37+'ANEXO VII MARZO'!J37)</f>
        <v>126200</v>
      </c>
      <c r="K37" s="12">
        <f>SUM('ANEXO VII ENERO'!K37+'ANEXO VII FEBRERO'!K37+'ANEXO VII MARZO'!K37)</f>
        <v>313836</v>
      </c>
      <c r="L37" s="10">
        <f>+'ANEXO VII ENERO'!L37+'ANEXO VII FEBRERO'!L37+'ANEXO VII MARZO'!L37</f>
        <v>-22490</v>
      </c>
      <c r="M37" s="11">
        <f t="shared" si="0"/>
        <v>13616826</v>
      </c>
      <c r="P37" s="19"/>
    </row>
    <row r="38" spans="1:16" x14ac:dyDescent="0.3">
      <c r="A38" s="6" t="s">
        <v>43</v>
      </c>
      <c r="B38" s="12">
        <f>SUM('ANEXO VII ENERO'!B38+'ANEXO VII FEBRERO'!B38+'ANEXO VII MARZO'!B38)</f>
        <v>7595170</v>
      </c>
      <c r="C38" s="12">
        <f>SUM('ANEXO VII ENERO'!C38+'ANEXO VII FEBRERO'!C38+'ANEXO VII MARZO'!C38)</f>
        <v>2456301</v>
      </c>
      <c r="D38" s="12">
        <f>SUM('ANEXO VII ENERO'!D38+'ANEXO VII FEBRERO'!D38+'ANEXO VII MARZO'!D38)</f>
        <v>95595</v>
      </c>
      <c r="E38" s="12">
        <f>SUM('ANEXO VII ENERO'!E38+'ANEXO VII FEBRERO'!E38+'ANEXO VII MARZO'!E38)</f>
        <v>0</v>
      </c>
      <c r="F38" s="12">
        <f>SUM('ANEXO VII ENERO'!F38+'ANEXO VII FEBRERO'!F38+'ANEXO VII MARZO'!F38)</f>
        <v>146243</v>
      </c>
      <c r="G38" s="12">
        <f>SUM('ANEXO VII ENERO'!G38+'ANEXO VII FEBRERO'!G38+'ANEXO VII MARZO'!G38)</f>
        <v>218978</v>
      </c>
      <c r="H38" s="12">
        <f>SUM('ANEXO VII ENERO'!H38+'ANEXO VII FEBRERO'!H38+'ANEXO VII MARZO'!H38)</f>
        <v>1359</v>
      </c>
      <c r="I38" s="12">
        <f>SUM('ANEXO VII ENERO'!I38+'ANEXO VII FEBRERO'!I38+'ANEXO VII MARZO'!I38)</f>
        <v>19645</v>
      </c>
      <c r="J38" s="10">
        <f>SUM('ANEXO VII ENERO'!J38+'ANEXO VII FEBRERO'!J38+'ANEXO VII MARZO'!J38)</f>
        <v>102757</v>
      </c>
      <c r="K38" s="12">
        <f>SUM('ANEXO VII ENERO'!K38+'ANEXO VII FEBRERO'!K38+'ANEXO VII MARZO'!K38)</f>
        <v>81326</v>
      </c>
      <c r="L38" s="10">
        <f>+'ANEXO VII ENERO'!L38+'ANEXO VII FEBRERO'!L38+'ANEXO VII MARZO'!L38</f>
        <v>0</v>
      </c>
      <c r="M38" s="11">
        <f t="shared" si="0"/>
        <v>10717374</v>
      </c>
      <c r="P38" s="19"/>
    </row>
    <row r="39" spans="1:16" ht="15" thickBot="1" x14ac:dyDescent="0.35">
      <c r="A39" s="7" t="s">
        <v>44</v>
      </c>
      <c r="B39" s="13">
        <f>SUM(B6:B38)</f>
        <v>496193110</v>
      </c>
      <c r="C39" s="13">
        <f t="shared" ref="C39:M39" si="1">SUM(C6:C38)</f>
        <v>160470333</v>
      </c>
      <c r="D39" s="13">
        <f t="shared" si="1"/>
        <v>6245272</v>
      </c>
      <c r="E39" s="13">
        <f t="shared" si="1"/>
        <v>0</v>
      </c>
      <c r="F39" s="13">
        <f t="shared" si="1"/>
        <v>9554062</v>
      </c>
      <c r="G39" s="13">
        <f t="shared" si="1"/>
        <v>14359758</v>
      </c>
      <c r="H39" s="13">
        <f t="shared" si="1"/>
        <v>275991</v>
      </c>
      <c r="I39" s="13">
        <f t="shared" si="1"/>
        <v>1285086</v>
      </c>
      <c r="J39" s="13">
        <f t="shared" si="1"/>
        <v>6736594</v>
      </c>
      <c r="K39" s="13">
        <f t="shared" si="1"/>
        <v>16523809</v>
      </c>
      <c r="L39" s="13">
        <f t="shared" si="1"/>
        <v>24467798</v>
      </c>
      <c r="M39" s="14">
        <f t="shared" si="1"/>
        <v>736111813</v>
      </c>
    </row>
    <row r="40" spans="1:16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  <row r="41" spans="1:16" x14ac:dyDescent="0.3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6" x14ac:dyDescent="0.3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6" x14ac:dyDescent="0.3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</sheetData>
  <pageMargins left="1.3385826771653544" right="0.15748031496062992" top="1.1811023622047245" bottom="0.74803149606299213" header="0.62992125984251968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90" zoomScaleNormal="90" workbookViewId="0"/>
  </sheetViews>
  <sheetFormatPr baseColWidth="10" defaultRowHeight="14.4" x14ac:dyDescent="0.3"/>
  <cols>
    <col min="1" max="1" width="23.44140625" customWidth="1"/>
    <col min="2" max="5" width="21" customWidth="1"/>
    <col min="6" max="10" width="23.44140625" customWidth="1"/>
    <col min="11" max="13" width="21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" x14ac:dyDescent="0.35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2517336</v>
      </c>
      <c r="C6" s="9">
        <v>833210</v>
      </c>
      <c r="D6" s="9">
        <v>40568</v>
      </c>
      <c r="E6" s="9">
        <v>0</v>
      </c>
      <c r="F6" s="9">
        <v>39723</v>
      </c>
      <c r="G6" s="9">
        <v>81435</v>
      </c>
      <c r="H6" s="9">
        <v>574</v>
      </c>
      <c r="I6" s="9">
        <v>7297</v>
      </c>
      <c r="J6" s="9">
        <v>114612</v>
      </c>
      <c r="K6" s="9">
        <v>49322</v>
      </c>
      <c r="L6" s="9">
        <v>141953</v>
      </c>
      <c r="M6" s="11">
        <f>SUM(B6:L6)</f>
        <v>3826030</v>
      </c>
    </row>
    <row r="7" spans="1:13" x14ac:dyDescent="0.3">
      <c r="A7" s="6" t="s">
        <v>12</v>
      </c>
      <c r="B7" s="12">
        <v>2967989</v>
      </c>
      <c r="C7" s="12">
        <v>982371</v>
      </c>
      <c r="D7" s="12">
        <v>47831</v>
      </c>
      <c r="E7" s="12">
        <v>0</v>
      </c>
      <c r="F7" s="12">
        <v>46834</v>
      </c>
      <c r="G7" s="12">
        <v>96788</v>
      </c>
      <c r="H7" s="12">
        <v>714</v>
      </c>
      <c r="I7" s="12">
        <v>8603</v>
      </c>
      <c r="J7" s="12">
        <v>136218</v>
      </c>
      <c r="K7" s="12">
        <v>61275</v>
      </c>
      <c r="L7" s="12">
        <v>18403</v>
      </c>
      <c r="M7" s="11">
        <f t="shared" ref="M7:M38" si="0">SUM(B7:L7)</f>
        <v>4367026</v>
      </c>
    </row>
    <row r="8" spans="1:13" x14ac:dyDescent="0.3">
      <c r="A8" s="6" t="s">
        <v>13</v>
      </c>
      <c r="B8" s="12">
        <v>3455281</v>
      </c>
      <c r="C8" s="12">
        <v>1143659</v>
      </c>
      <c r="D8" s="12">
        <v>55684</v>
      </c>
      <c r="E8" s="12">
        <v>0</v>
      </c>
      <c r="F8" s="12">
        <v>54523</v>
      </c>
      <c r="G8" s="12">
        <v>119060</v>
      </c>
      <c r="H8" s="12">
        <v>1154</v>
      </c>
      <c r="I8" s="12">
        <v>10015</v>
      </c>
      <c r="J8" s="12">
        <v>167564</v>
      </c>
      <c r="K8" s="12">
        <v>99046</v>
      </c>
      <c r="L8" s="12">
        <v>0</v>
      </c>
      <c r="M8" s="11">
        <f t="shared" si="0"/>
        <v>5105986</v>
      </c>
    </row>
    <row r="9" spans="1:13" x14ac:dyDescent="0.3">
      <c r="A9" s="6" t="s">
        <v>14</v>
      </c>
      <c r="B9" s="12">
        <v>5525846</v>
      </c>
      <c r="C9" s="12">
        <v>1828992</v>
      </c>
      <c r="D9" s="12">
        <v>89052</v>
      </c>
      <c r="E9" s="12">
        <v>0</v>
      </c>
      <c r="F9" s="12">
        <v>87196</v>
      </c>
      <c r="G9" s="12">
        <v>177814</v>
      </c>
      <c r="H9" s="12">
        <v>2764</v>
      </c>
      <c r="I9" s="12">
        <v>16017</v>
      </c>
      <c r="J9" s="12">
        <v>250253</v>
      </c>
      <c r="K9" s="12">
        <v>237341</v>
      </c>
      <c r="L9" s="12">
        <v>9688</v>
      </c>
      <c r="M9" s="11">
        <f t="shared" si="0"/>
        <v>8224963</v>
      </c>
    </row>
    <row r="10" spans="1:13" x14ac:dyDescent="0.3">
      <c r="A10" s="6" t="s">
        <v>15</v>
      </c>
      <c r="B10" s="12">
        <v>2427429</v>
      </c>
      <c r="C10" s="12">
        <v>803451</v>
      </c>
      <c r="D10" s="12">
        <v>39119</v>
      </c>
      <c r="E10" s="12">
        <v>0</v>
      </c>
      <c r="F10" s="12">
        <v>38304</v>
      </c>
      <c r="G10" s="12">
        <v>79218</v>
      </c>
      <c r="H10" s="12">
        <v>316</v>
      </c>
      <c r="I10" s="12">
        <v>7036</v>
      </c>
      <c r="J10" s="12">
        <v>111490</v>
      </c>
      <c r="K10" s="12">
        <v>27109</v>
      </c>
      <c r="L10" s="12">
        <v>406976</v>
      </c>
      <c r="M10" s="11">
        <f t="shared" si="0"/>
        <v>3940448</v>
      </c>
    </row>
    <row r="11" spans="1:13" x14ac:dyDescent="0.3">
      <c r="A11" s="6" t="s">
        <v>16</v>
      </c>
      <c r="B11" s="12">
        <v>10628803</v>
      </c>
      <c r="C11" s="12">
        <v>3518013</v>
      </c>
      <c r="D11" s="12">
        <v>171288</v>
      </c>
      <c r="E11" s="12">
        <v>0</v>
      </c>
      <c r="F11" s="12">
        <v>167719</v>
      </c>
      <c r="G11" s="12">
        <v>343829</v>
      </c>
      <c r="H11" s="12">
        <v>6296</v>
      </c>
      <c r="I11" s="12">
        <v>30808</v>
      </c>
      <c r="J11" s="12">
        <v>483902</v>
      </c>
      <c r="K11" s="12">
        <v>540578</v>
      </c>
      <c r="L11" s="12">
        <v>1628</v>
      </c>
      <c r="M11" s="11">
        <f t="shared" si="0"/>
        <v>15892864</v>
      </c>
    </row>
    <row r="12" spans="1:13" x14ac:dyDescent="0.3">
      <c r="A12" s="6" t="s">
        <v>17</v>
      </c>
      <c r="B12" s="12">
        <v>22453907</v>
      </c>
      <c r="C12" s="12">
        <v>7431988</v>
      </c>
      <c r="D12" s="12">
        <v>361855</v>
      </c>
      <c r="E12" s="12">
        <v>0</v>
      </c>
      <c r="F12" s="12">
        <v>354315</v>
      </c>
      <c r="G12" s="12">
        <v>727764</v>
      </c>
      <c r="H12" s="12">
        <v>11841</v>
      </c>
      <c r="I12" s="12">
        <v>65084</v>
      </c>
      <c r="J12" s="12">
        <v>1024247</v>
      </c>
      <c r="K12" s="12">
        <v>1016629</v>
      </c>
      <c r="L12" s="12">
        <v>924615</v>
      </c>
      <c r="M12" s="11">
        <f t="shared" si="0"/>
        <v>34372245</v>
      </c>
    </row>
    <row r="13" spans="1:13" x14ac:dyDescent="0.3">
      <c r="A13" s="6" t="s">
        <v>18</v>
      </c>
      <c r="B13" s="12">
        <v>6210302</v>
      </c>
      <c r="C13" s="12">
        <v>2055539</v>
      </c>
      <c r="D13" s="12">
        <v>100082</v>
      </c>
      <c r="E13" s="12">
        <v>0</v>
      </c>
      <c r="F13" s="12">
        <v>97997</v>
      </c>
      <c r="G13" s="12">
        <v>201641</v>
      </c>
      <c r="H13" s="12">
        <v>3216</v>
      </c>
      <c r="I13" s="12">
        <v>18001</v>
      </c>
      <c r="J13" s="12">
        <v>283787</v>
      </c>
      <c r="K13" s="12">
        <v>276117</v>
      </c>
      <c r="L13" s="12">
        <v>0</v>
      </c>
      <c r="M13" s="11">
        <f t="shared" si="0"/>
        <v>9246682</v>
      </c>
    </row>
    <row r="14" spans="1:13" x14ac:dyDescent="0.3">
      <c r="A14" s="6" t="s">
        <v>19</v>
      </c>
      <c r="B14" s="12">
        <v>2466240</v>
      </c>
      <c r="C14" s="12">
        <v>816297</v>
      </c>
      <c r="D14" s="12">
        <v>39745</v>
      </c>
      <c r="E14" s="12">
        <v>0</v>
      </c>
      <c r="F14" s="12">
        <v>38917</v>
      </c>
      <c r="G14" s="12">
        <v>80104</v>
      </c>
      <c r="H14" s="12">
        <v>622</v>
      </c>
      <c r="I14" s="12">
        <v>7149</v>
      </c>
      <c r="J14" s="12">
        <v>112737</v>
      </c>
      <c r="K14" s="12">
        <v>53371</v>
      </c>
      <c r="L14" s="12">
        <v>0</v>
      </c>
      <c r="M14" s="11">
        <f t="shared" si="0"/>
        <v>3615182</v>
      </c>
    </row>
    <row r="15" spans="1:13" x14ac:dyDescent="0.3">
      <c r="A15" s="6" t="s">
        <v>20</v>
      </c>
      <c r="B15" s="12">
        <v>2504361</v>
      </c>
      <c r="C15" s="12">
        <v>828915</v>
      </c>
      <c r="D15" s="12">
        <v>40359</v>
      </c>
      <c r="E15" s="12">
        <v>0</v>
      </c>
      <c r="F15" s="12">
        <v>39518</v>
      </c>
      <c r="G15" s="12">
        <v>81272</v>
      </c>
      <c r="H15" s="12">
        <v>557</v>
      </c>
      <c r="I15" s="12">
        <v>7259</v>
      </c>
      <c r="J15" s="12">
        <v>114382</v>
      </c>
      <c r="K15" s="12">
        <v>47840</v>
      </c>
      <c r="L15" s="12">
        <v>0</v>
      </c>
      <c r="M15" s="11">
        <f t="shared" si="0"/>
        <v>3664463</v>
      </c>
    </row>
    <row r="16" spans="1:13" x14ac:dyDescent="0.3">
      <c r="A16" s="6" t="s">
        <v>21</v>
      </c>
      <c r="B16" s="12">
        <v>11645911</v>
      </c>
      <c r="C16" s="12">
        <v>3854664</v>
      </c>
      <c r="D16" s="12">
        <v>187679</v>
      </c>
      <c r="E16" s="12">
        <v>0</v>
      </c>
      <c r="F16" s="12">
        <v>183769</v>
      </c>
      <c r="G16" s="12">
        <v>378924</v>
      </c>
      <c r="H16" s="12">
        <v>6922</v>
      </c>
      <c r="I16" s="12">
        <v>33756</v>
      </c>
      <c r="J16" s="12">
        <v>533294</v>
      </c>
      <c r="K16" s="12">
        <v>594282</v>
      </c>
      <c r="L16" s="12">
        <v>175635</v>
      </c>
      <c r="M16" s="11">
        <f t="shared" si="0"/>
        <v>17594836</v>
      </c>
    </row>
    <row r="17" spans="1:13" x14ac:dyDescent="0.3">
      <c r="A17" s="6" t="s">
        <v>22</v>
      </c>
      <c r="B17" s="12">
        <v>4042742</v>
      </c>
      <c r="C17" s="12">
        <v>1338101</v>
      </c>
      <c r="D17" s="12">
        <v>65151</v>
      </c>
      <c r="E17" s="12">
        <v>0</v>
      </c>
      <c r="F17" s="12">
        <v>63793</v>
      </c>
      <c r="G17" s="12">
        <v>128463</v>
      </c>
      <c r="H17" s="12">
        <v>1846</v>
      </c>
      <c r="I17" s="12">
        <v>11718</v>
      </c>
      <c r="J17" s="12">
        <v>180797</v>
      </c>
      <c r="K17" s="12">
        <v>158525</v>
      </c>
      <c r="L17" s="12">
        <v>289427</v>
      </c>
      <c r="M17" s="11">
        <f t="shared" si="0"/>
        <v>6280563</v>
      </c>
    </row>
    <row r="18" spans="1:13" x14ac:dyDescent="0.3">
      <c r="A18" s="6" t="s">
        <v>23</v>
      </c>
      <c r="B18" s="12">
        <v>2373982</v>
      </c>
      <c r="C18" s="12">
        <v>785761</v>
      </c>
      <c r="D18" s="12">
        <v>38258</v>
      </c>
      <c r="E18" s="12">
        <v>0</v>
      </c>
      <c r="F18" s="12">
        <v>37461</v>
      </c>
      <c r="G18" s="12">
        <v>76947</v>
      </c>
      <c r="H18" s="12">
        <v>507</v>
      </c>
      <c r="I18" s="12">
        <v>6881</v>
      </c>
      <c r="J18" s="12">
        <v>108295</v>
      </c>
      <c r="K18" s="12">
        <v>43543</v>
      </c>
      <c r="L18" s="12">
        <v>67128</v>
      </c>
      <c r="M18" s="11">
        <f t="shared" si="0"/>
        <v>3538763</v>
      </c>
    </row>
    <row r="19" spans="1:13" x14ac:dyDescent="0.3">
      <c r="A19" s="6" t="s">
        <v>24</v>
      </c>
      <c r="B19" s="12">
        <v>2322549</v>
      </c>
      <c r="C19" s="12">
        <v>768737</v>
      </c>
      <c r="D19" s="12">
        <v>37429</v>
      </c>
      <c r="E19" s="12">
        <v>0</v>
      </c>
      <c r="F19" s="12">
        <v>36649</v>
      </c>
      <c r="G19" s="12">
        <v>75222</v>
      </c>
      <c r="H19" s="12">
        <v>322</v>
      </c>
      <c r="I19" s="12">
        <v>6732</v>
      </c>
      <c r="J19" s="12">
        <v>105866</v>
      </c>
      <c r="K19" s="12">
        <v>27661</v>
      </c>
      <c r="L19" s="12">
        <v>0</v>
      </c>
      <c r="M19" s="11">
        <f t="shared" si="0"/>
        <v>3381167</v>
      </c>
    </row>
    <row r="20" spans="1:13" x14ac:dyDescent="0.3">
      <c r="A20" s="6" t="s">
        <v>25</v>
      </c>
      <c r="B20" s="12">
        <v>2892094</v>
      </c>
      <c r="C20" s="12">
        <v>957250</v>
      </c>
      <c r="D20" s="12">
        <v>46607</v>
      </c>
      <c r="E20" s="12">
        <v>0</v>
      </c>
      <c r="F20" s="12">
        <v>45636</v>
      </c>
      <c r="G20" s="12">
        <v>93682</v>
      </c>
      <c r="H20" s="12">
        <v>863</v>
      </c>
      <c r="I20" s="12">
        <v>8383</v>
      </c>
      <c r="J20" s="12">
        <v>131848</v>
      </c>
      <c r="K20" s="12">
        <v>74135</v>
      </c>
      <c r="L20" s="12">
        <v>0</v>
      </c>
      <c r="M20" s="11">
        <f t="shared" si="0"/>
        <v>4250498</v>
      </c>
    </row>
    <row r="21" spans="1:13" x14ac:dyDescent="0.3">
      <c r="A21" s="6" t="s">
        <v>26</v>
      </c>
      <c r="B21" s="12">
        <v>2734253</v>
      </c>
      <c r="C21" s="12">
        <v>905007</v>
      </c>
      <c r="D21" s="12">
        <v>44064</v>
      </c>
      <c r="E21" s="12">
        <v>0</v>
      </c>
      <c r="F21" s="12">
        <v>43146</v>
      </c>
      <c r="G21" s="12">
        <v>88179</v>
      </c>
      <c r="H21" s="12">
        <v>600</v>
      </c>
      <c r="I21" s="12">
        <v>7925</v>
      </c>
      <c r="J21" s="12">
        <v>124102</v>
      </c>
      <c r="K21" s="12">
        <v>51564</v>
      </c>
      <c r="L21" s="12">
        <v>410458</v>
      </c>
      <c r="M21" s="11">
        <f t="shared" si="0"/>
        <v>4409298</v>
      </c>
    </row>
    <row r="22" spans="1:13" x14ac:dyDescent="0.3">
      <c r="A22" s="6" t="s">
        <v>27</v>
      </c>
      <c r="B22" s="12">
        <v>4393403</v>
      </c>
      <c r="C22" s="12">
        <v>1454166</v>
      </c>
      <c r="D22" s="12">
        <v>70802</v>
      </c>
      <c r="E22" s="12">
        <v>0</v>
      </c>
      <c r="F22" s="12">
        <v>69327</v>
      </c>
      <c r="G22" s="12">
        <v>142902</v>
      </c>
      <c r="H22" s="12">
        <v>2147</v>
      </c>
      <c r="I22" s="12">
        <v>12734</v>
      </c>
      <c r="J22" s="12">
        <v>201119</v>
      </c>
      <c r="K22" s="12">
        <v>184373</v>
      </c>
      <c r="L22" s="12">
        <v>73143</v>
      </c>
      <c r="M22" s="11">
        <f t="shared" si="0"/>
        <v>6604116</v>
      </c>
    </row>
    <row r="23" spans="1:13" x14ac:dyDescent="0.3">
      <c r="A23" s="6" t="s">
        <v>28</v>
      </c>
      <c r="B23" s="12">
        <v>7505239</v>
      </c>
      <c r="C23" s="12">
        <v>2484149</v>
      </c>
      <c r="D23" s="12">
        <v>120950</v>
      </c>
      <c r="E23" s="12">
        <v>0</v>
      </c>
      <c r="F23" s="12">
        <v>118430</v>
      </c>
      <c r="G23" s="12">
        <v>242715</v>
      </c>
      <c r="H23" s="12">
        <v>3754</v>
      </c>
      <c r="I23" s="12">
        <v>21754</v>
      </c>
      <c r="J23" s="12">
        <v>341595</v>
      </c>
      <c r="K23" s="12">
        <v>322325</v>
      </c>
      <c r="L23" s="12">
        <v>804890</v>
      </c>
      <c r="M23" s="11">
        <f t="shared" si="0"/>
        <v>11965801</v>
      </c>
    </row>
    <row r="24" spans="1:13" x14ac:dyDescent="0.3">
      <c r="A24" s="6" t="s">
        <v>29</v>
      </c>
      <c r="B24" s="12">
        <v>2494176</v>
      </c>
      <c r="C24" s="12">
        <v>825544</v>
      </c>
      <c r="D24" s="12">
        <v>40195</v>
      </c>
      <c r="E24" s="12">
        <v>0</v>
      </c>
      <c r="F24" s="12">
        <v>39357</v>
      </c>
      <c r="G24" s="12">
        <v>80821</v>
      </c>
      <c r="H24" s="12">
        <v>512</v>
      </c>
      <c r="I24" s="12">
        <v>7230</v>
      </c>
      <c r="J24" s="12">
        <v>113747</v>
      </c>
      <c r="K24" s="12">
        <v>43971</v>
      </c>
      <c r="L24" s="12">
        <v>0</v>
      </c>
      <c r="M24" s="11">
        <f t="shared" si="0"/>
        <v>3645553</v>
      </c>
    </row>
    <row r="25" spans="1:13" x14ac:dyDescent="0.3">
      <c r="A25" s="6" t="s">
        <v>30</v>
      </c>
      <c r="B25" s="12">
        <v>2942541</v>
      </c>
      <c r="C25" s="12">
        <v>973948</v>
      </c>
      <c r="D25" s="12">
        <v>47420</v>
      </c>
      <c r="E25" s="12">
        <v>0</v>
      </c>
      <c r="F25" s="12">
        <v>46432</v>
      </c>
      <c r="G25" s="12">
        <v>95604</v>
      </c>
      <c r="H25" s="12">
        <v>879</v>
      </c>
      <c r="I25" s="12">
        <v>8529</v>
      </c>
      <c r="J25" s="12">
        <v>134552</v>
      </c>
      <c r="K25" s="12">
        <v>75450</v>
      </c>
      <c r="L25" s="12">
        <v>144</v>
      </c>
      <c r="M25" s="11">
        <f t="shared" si="0"/>
        <v>4325499</v>
      </c>
    </row>
    <row r="26" spans="1:13" x14ac:dyDescent="0.3">
      <c r="A26" s="6" t="s">
        <v>31</v>
      </c>
      <c r="B26" s="12">
        <v>3721732</v>
      </c>
      <c r="C26" s="12">
        <v>1231851</v>
      </c>
      <c r="D26" s="12">
        <v>59977</v>
      </c>
      <c r="E26" s="12">
        <v>0</v>
      </c>
      <c r="F26" s="12">
        <v>58728</v>
      </c>
      <c r="G26" s="12">
        <v>120860</v>
      </c>
      <c r="H26" s="12">
        <v>1517</v>
      </c>
      <c r="I26" s="12">
        <v>10788</v>
      </c>
      <c r="J26" s="12">
        <v>170097</v>
      </c>
      <c r="K26" s="12">
        <v>130286</v>
      </c>
      <c r="L26" s="12">
        <v>2241855</v>
      </c>
      <c r="M26" s="11">
        <f t="shared" si="0"/>
        <v>7747691</v>
      </c>
    </row>
    <row r="27" spans="1:13" x14ac:dyDescent="0.3">
      <c r="A27" s="6" t="s">
        <v>32</v>
      </c>
      <c r="B27" s="12">
        <v>2297167</v>
      </c>
      <c r="C27" s="12">
        <v>760336</v>
      </c>
      <c r="D27" s="12">
        <v>37020</v>
      </c>
      <c r="E27" s="12">
        <v>0</v>
      </c>
      <c r="F27" s="12">
        <v>36249</v>
      </c>
      <c r="G27" s="12">
        <v>74416</v>
      </c>
      <c r="H27" s="12">
        <v>251</v>
      </c>
      <c r="I27" s="12">
        <v>6658</v>
      </c>
      <c r="J27" s="12">
        <v>104733</v>
      </c>
      <c r="K27" s="12">
        <v>21569</v>
      </c>
      <c r="L27" s="12">
        <v>0</v>
      </c>
      <c r="M27" s="11">
        <f t="shared" si="0"/>
        <v>3338399</v>
      </c>
    </row>
    <row r="28" spans="1:13" x14ac:dyDescent="0.3">
      <c r="A28" s="6" t="s">
        <v>33</v>
      </c>
      <c r="B28" s="12">
        <v>2564426</v>
      </c>
      <c r="C28" s="12">
        <v>848796</v>
      </c>
      <c r="D28" s="12">
        <v>41327</v>
      </c>
      <c r="E28" s="12">
        <v>0</v>
      </c>
      <c r="F28" s="12">
        <v>40466</v>
      </c>
      <c r="G28" s="12">
        <v>83219</v>
      </c>
      <c r="H28" s="12">
        <v>669</v>
      </c>
      <c r="I28" s="12">
        <v>7433</v>
      </c>
      <c r="J28" s="12">
        <v>117121</v>
      </c>
      <c r="K28" s="12">
        <v>57442</v>
      </c>
      <c r="L28" s="12">
        <v>709621</v>
      </c>
      <c r="M28" s="11">
        <f t="shared" si="0"/>
        <v>4470520</v>
      </c>
    </row>
    <row r="29" spans="1:13" x14ac:dyDescent="0.3">
      <c r="A29" s="6" t="s">
        <v>34</v>
      </c>
      <c r="B29" s="12">
        <v>2507590</v>
      </c>
      <c r="C29" s="12">
        <v>829984</v>
      </c>
      <c r="D29" s="12">
        <v>40411</v>
      </c>
      <c r="E29" s="12">
        <v>0</v>
      </c>
      <c r="F29" s="12">
        <v>39569</v>
      </c>
      <c r="G29" s="12">
        <v>81275</v>
      </c>
      <c r="H29" s="12">
        <v>232</v>
      </c>
      <c r="I29" s="12">
        <v>7268</v>
      </c>
      <c r="J29" s="12">
        <v>114385</v>
      </c>
      <c r="K29" s="12">
        <v>19887</v>
      </c>
      <c r="L29" s="12">
        <v>839841</v>
      </c>
      <c r="M29" s="11">
        <f t="shared" si="0"/>
        <v>4480442</v>
      </c>
    </row>
    <row r="30" spans="1:13" x14ac:dyDescent="0.3">
      <c r="A30" s="6" t="s">
        <v>35</v>
      </c>
      <c r="B30" s="12">
        <v>3826098</v>
      </c>
      <c r="C30" s="12">
        <v>1266395</v>
      </c>
      <c r="D30" s="12">
        <v>61659</v>
      </c>
      <c r="E30" s="12">
        <v>0</v>
      </c>
      <c r="F30" s="12">
        <v>60375</v>
      </c>
      <c r="G30" s="12">
        <v>121902</v>
      </c>
      <c r="H30" s="12">
        <v>1684</v>
      </c>
      <c r="I30" s="12">
        <v>11090</v>
      </c>
      <c r="J30" s="12">
        <v>171564</v>
      </c>
      <c r="K30" s="12">
        <v>144618</v>
      </c>
      <c r="L30" s="12">
        <v>185995</v>
      </c>
      <c r="M30" s="11">
        <f t="shared" si="0"/>
        <v>5851380</v>
      </c>
    </row>
    <row r="31" spans="1:13" x14ac:dyDescent="0.3">
      <c r="A31" s="6" t="s">
        <v>36</v>
      </c>
      <c r="B31" s="12">
        <v>2982838</v>
      </c>
      <c r="C31" s="12">
        <v>987286</v>
      </c>
      <c r="D31" s="12">
        <v>48070</v>
      </c>
      <c r="E31" s="12">
        <v>0</v>
      </c>
      <c r="F31" s="12">
        <v>47068</v>
      </c>
      <c r="G31" s="12">
        <v>96539</v>
      </c>
      <c r="H31" s="12">
        <v>1094</v>
      </c>
      <c r="I31" s="12">
        <v>8646</v>
      </c>
      <c r="J31" s="12">
        <v>135868</v>
      </c>
      <c r="K31" s="12">
        <v>93925</v>
      </c>
      <c r="L31" s="12">
        <v>0</v>
      </c>
      <c r="M31" s="11">
        <f t="shared" si="0"/>
        <v>4401334</v>
      </c>
    </row>
    <row r="32" spans="1:13" x14ac:dyDescent="0.3">
      <c r="A32" s="6" t="s">
        <v>37</v>
      </c>
      <c r="B32" s="12">
        <v>2546339</v>
      </c>
      <c r="C32" s="12">
        <v>842809</v>
      </c>
      <c r="D32" s="12">
        <v>41035</v>
      </c>
      <c r="E32" s="12">
        <v>0</v>
      </c>
      <c r="F32" s="12">
        <v>40180</v>
      </c>
      <c r="G32" s="12">
        <v>82081</v>
      </c>
      <c r="H32" s="12">
        <v>573</v>
      </c>
      <c r="I32" s="12">
        <v>7381</v>
      </c>
      <c r="J32" s="12">
        <v>115520</v>
      </c>
      <c r="K32" s="12">
        <v>49161</v>
      </c>
      <c r="L32" s="12">
        <v>187398</v>
      </c>
      <c r="M32" s="11">
        <f t="shared" si="0"/>
        <v>3912477</v>
      </c>
    </row>
    <row r="33" spans="1:13" x14ac:dyDescent="0.3">
      <c r="A33" s="6" t="s">
        <v>38</v>
      </c>
      <c r="B33" s="12">
        <v>2523845</v>
      </c>
      <c r="C33" s="12">
        <v>835364</v>
      </c>
      <c r="D33" s="12">
        <v>40673</v>
      </c>
      <c r="E33" s="12">
        <v>0</v>
      </c>
      <c r="F33" s="12">
        <v>39825</v>
      </c>
      <c r="G33" s="12">
        <v>80923</v>
      </c>
      <c r="H33" s="12">
        <v>388</v>
      </c>
      <c r="I33" s="12">
        <v>7315</v>
      </c>
      <c r="J33" s="12">
        <v>113890</v>
      </c>
      <c r="K33" s="12">
        <v>33281</v>
      </c>
      <c r="L33" s="12">
        <v>1736541</v>
      </c>
      <c r="M33" s="11">
        <f t="shared" si="0"/>
        <v>5412045</v>
      </c>
    </row>
    <row r="34" spans="1:13" x14ac:dyDescent="0.3">
      <c r="A34" s="6" t="s">
        <v>39</v>
      </c>
      <c r="B34" s="12">
        <v>4829073</v>
      </c>
      <c r="C34" s="12">
        <v>1598368</v>
      </c>
      <c r="D34" s="12">
        <v>77823</v>
      </c>
      <c r="E34" s="12">
        <v>0</v>
      </c>
      <c r="F34" s="12">
        <v>76201</v>
      </c>
      <c r="G34" s="12">
        <v>156700</v>
      </c>
      <c r="H34" s="12">
        <v>2230</v>
      </c>
      <c r="I34" s="12">
        <v>13997</v>
      </c>
      <c r="J34" s="12">
        <v>220538</v>
      </c>
      <c r="K34" s="12">
        <v>191447</v>
      </c>
      <c r="L34" s="12">
        <v>1964265</v>
      </c>
      <c r="M34" s="11">
        <f t="shared" si="0"/>
        <v>9130642</v>
      </c>
    </row>
    <row r="35" spans="1:13" x14ac:dyDescent="0.3">
      <c r="A35" s="6" t="s">
        <v>40</v>
      </c>
      <c r="B35" s="12">
        <v>6567280</v>
      </c>
      <c r="C35" s="12">
        <v>2173695</v>
      </c>
      <c r="D35" s="12">
        <v>105835</v>
      </c>
      <c r="E35" s="12">
        <v>0</v>
      </c>
      <c r="F35" s="12">
        <v>103630</v>
      </c>
      <c r="G35" s="12">
        <v>207232</v>
      </c>
      <c r="H35" s="12">
        <v>3319</v>
      </c>
      <c r="I35" s="12">
        <v>19036</v>
      </c>
      <c r="J35" s="12">
        <v>291656</v>
      </c>
      <c r="K35" s="12">
        <v>284990</v>
      </c>
      <c r="L35" s="12">
        <v>0</v>
      </c>
      <c r="M35" s="11">
        <f t="shared" si="0"/>
        <v>9756673</v>
      </c>
    </row>
    <row r="36" spans="1:13" x14ac:dyDescent="0.3">
      <c r="A36" s="6" t="s">
        <v>41</v>
      </c>
      <c r="B36" s="12">
        <v>3897572</v>
      </c>
      <c r="C36" s="12">
        <v>1290052</v>
      </c>
      <c r="D36" s="12">
        <v>62811</v>
      </c>
      <c r="E36" s="12">
        <v>0</v>
      </c>
      <c r="F36" s="12">
        <v>61502</v>
      </c>
      <c r="G36" s="12">
        <v>126374</v>
      </c>
      <c r="H36" s="12">
        <v>1702</v>
      </c>
      <c r="I36" s="12">
        <v>11297</v>
      </c>
      <c r="J36" s="12">
        <v>177858</v>
      </c>
      <c r="K36" s="12">
        <v>146119</v>
      </c>
      <c r="L36" s="12">
        <v>134223</v>
      </c>
      <c r="M36" s="11">
        <f t="shared" si="0"/>
        <v>5909510</v>
      </c>
    </row>
    <row r="37" spans="1:13" x14ac:dyDescent="0.3">
      <c r="A37" s="6" t="s">
        <v>42</v>
      </c>
      <c r="B37" s="12">
        <v>2763893</v>
      </c>
      <c r="C37" s="12">
        <v>914817</v>
      </c>
      <c r="D37" s="12">
        <v>44541</v>
      </c>
      <c r="E37" s="12">
        <v>0</v>
      </c>
      <c r="F37" s="12">
        <v>43613</v>
      </c>
      <c r="G37" s="12">
        <v>89669</v>
      </c>
      <c r="H37" s="12">
        <v>1169</v>
      </c>
      <c r="I37" s="12">
        <v>8011</v>
      </c>
      <c r="J37" s="12">
        <v>126200</v>
      </c>
      <c r="K37" s="12">
        <v>100350</v>
      </c>
      <c r="L37" s="12">
        <v>0</v>
      </c>
      <c r="M37" s="11">
        <f t="shared" si="0"/>
        <v>4092263</v>
      </c>
    </row>
    <row r="38" spans="1:13" x14ac:dyDescent="0.3">
      <c r="A38" s="6" t="s">
        <v>43</v>
      </c>
      <c r="B38" s="12">
        <v>2253353</v>
      </c>
      <c r="C38" s="12">
        <v>745834</v>
      </c>
      <c r="D38" s="12">
        <v>36314</v>
      </c>
      <c r="E38" s="12">
        <v>0</v>
      </c>
      <c r="F38" s="12">
        <v>35557</v>
      </c>
      <c r="G38" s="12">
        <v>73012</v>
      </c>
      <c r="H38" s="12">
        <v>303</v>
      </c>
      <c r="I38" s="12">
        <v>6531</v>
      </c>
      <c r="J38" s="12">
        <v>102757</v>
      </c>
      <c r="K38" s="12">
        <v>26004</v>
      </c>
      <c r="L38" s="12">
        <v>0</v>
      </c>
      <c r="M38" s="11">
        <f t="shared" si="0"/>
        <v>3279665</v>
      </c>
    </row>
    <row r="39" spans="1:13" ht="15" thickBot="1" x14ac:dyDescent="0.35">
      <c r="A39" s="7" t="s">
        <v>44</v>
      </c>
      <c r="B39" s="13">
        <f>SUM(B6:B38)</f>
        <v>147785590</v>
      </c>
      <c r="C39" s="13">
        <f t="shared" ref="C39:M39" si="1">SUM(C6:C38)</f>
        <v>48915349</v>
      </c>
      <c r="D39" s="13">
        <f t="shared" si="1"/>
        <v>2381634</v>
      </c>
      <c r="E39" s="13">
        <f t="shared" si="1"/>
        <v>0</v>
      </c>
      <c r="F39" s="13">
        <f t="shared" si="1"/>
        <v>2332009</v>
      </c>
      <c r="G39" s="13">
        <f t="shared" si="1"/>
        <v>4786586</v>
      </c>
      <c r="H39" s="13">
        <f t="shared" si="1"/>
        <v>61537</v>
      </c>
      <c r="I39" s="13">
        <f t="shared" si="1"/>
        <v>428362</v>
      </c>
      <c r="J39" s="13">
        <f t="shared" si="1"/>
        <v>6736594</v>
      </c>
      <c r="K39" s="13">
        <f t="shared" si="1"/>
        <v>5283536</v>
      </c>
      <c r="L39" s="13">
        <f t="shared" si="1"/>
        <v>11323827</v>
      </c>
      <c r="M39" s="14">
        <f t="shared" si="1"/>
        <v>230035024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90" zoomScaleNormal="90" workbookViewId="0">
      <selection activeCell="L6" sqref="L6:L38"/>
    </sheetView>
  </sheetViews>
  <sheetFormatPr baseColWidth="10" defaultRowHeight="14.4" x14ac:dyDescent="0.3"/>
  <cols>
    <col min="1" max="1" width="23.44140625" customWidth="1"/>
    <col min="2" max="6" width="21.109375" customWidth="1"/>
    <col min="7" max="10" width="23.44140625" customWidth="1"/>
    <col min="11" max="13" width="20.6640625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" x14ac:dyDescent="0.35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3453172</v>
      </c>
      <c r="C6" s="9">
        <v>1078085</v>
      </c>
      <c r="D6" s="9">
        <v>34850</v>
      </c>
      <c r="E6" s="9">
        <v>0</v>
      </c>
      <c r="F6" s="9">
        <v>64652</v>
      </c>
      <c r="G6" s="9">
        <v>81533</v>
      </c>
      <c r="H6" s="9">
        <v>153</v>
      </c>
      <c r="I6" s="9">
        <v>7331</v>
      </c>
      <c r="J6" s="10">
        <v>0</v>
      </c>
      <c r="K6" s="9">
        <v>56460</v>
      </c>
      <c r="L6" s="10">
        <v>0</v>
      </c>
      <c r="M6" s="17">
        <f>SUM(B6:L6)</f>
        <v>4776236</v>
      </c>
    </row>
    <row r="7" spans="1:13" x14ac:dyDescent="0.3">
      <c r="A7" s="6" t="s">
        <v>12</v>
      </c>
      <c r="B7" s="12">
        <v>4408636</v>
      </c>
      <c r="C7" s="12">
        <v>1379054</v>
      </c>
      <c r="D7" s="12">
        <v>45349</v>
      </c>
      <c r="E7" s="12">
        <v>0</v>
      </c>
      <c r="F7" s="12">
        <v>82122</v>
      </c>
      <c r="G7" s="12">
        <v>96130</v>
      </c>
      <c r="H7" s="12">
        <v>190</v>
      </c>
      <c r="I7" s="12">
        <v>9057</v>
      </c>
      <c r="J7" s="10">
        <v>0</v>
      </c>
      <c r="K7" s="12">
        <v>70144</v>
      </c>
      <c r="L7" s="10">
        <v>0</v>
      </c>
      <c r="M7" s="17">
        <f t="shared" ref="M7:M38" si="0">SUM(B7:L7)</f>
        <v>6090682</v>
      </c>
    </row>
    <row r="8" spans="1:13" x14ac:dyDescent="0.3">
      <c r="A8" s="6" t="s">
        <v>13</v>
      </c>
      <c r="B8" s="12">
        <v>4718241</v>
      </c>
      <c r="C8" s="12">
        <v>1472871</v>
      </c>
      <c r="D8" s="12">
        <v>47562</v>
      </c>
      <c r="E8" s="12">
        <v>0</v>
      </c>
      <c r="F8" s="12">
        <v>88364</v>
      </c>
      <c r="G8" s="12">
        <v>111912</v>
      </c>
      <c r="H8" s="12">
        <v>307</v>
      </c>
      <c r="I8" s="12">
        <v>10036</v>
      </c>
      <c r="J8" s="10">
        <v>0</v>
      </c>
      <c r="K8" s="12">
        <v>113382</v>
      </c>
      <c r="L8" s="10">
        <v>0</v>
      </c>
      <c r="M8" s="17">
        <f t="shared" si="0"/>
        <v>6562675</v>
      </c>
    </row>
    <row r="9" spans="1:13" x14ac:dyDescent="0.3">
      <c r="A9" s="6" t="s">
        <v>14</v>
      </c>
      <c r="B9" s="12">
        <v>7502888</v>
      </c>
      <c r="C9" s="12">
        <v>2341801</v>
      </c>
      <c r="D9" s="12">
        <v>75524</v>
      </c>
      <c r="E9" s="12">
        <v>0</v>
      </c>
      <c r="F9" s="12">
        <v>140569</v>
      </c>
      <c r="G9" s="12">
        <v>178975</v>
      </c>
      <c r="H9" s="12">
        <v>736</v>
      </c>
      <c r="I9" s="12">
        <v>15998</v>
      </c>
      <c r="J9" s="10">
        <v>0</v>
      </c>
      <c r="K9" s="12">
        <v>271694</v>
      </c>
      <c r="L9" s="10">
        <v>238759</v>
      </c>
      <c r="M9" s="17">
        <f t="shared" si="0"/>
        <v>10766944</v>
      </c>
    </row>
    <row r="10" spans="1:13" x14ac:dyDescent="0.3">
      <c r="A10" s="6" t="s">
        <v>15</v>
      </c>
      <c r="B10" s="12">
        <v>3360440</v>
      </c>
      <c r="C10" s="12">
        <v>1049378</v>
      </c>
      <c r="D10" s="12">
        <v>33993</v>
      </c>
      <c r="E10" s="12">
        <v>0</v>
      </c>
      <c r="F10" s="12">
        <v>62878</v>
      </c>
      <c r="G10" s="12">
        <v>78621</v>
      </c>
      <c r="H10" s="12">
        <v>84</v>
      </c>
      <c r="I10" s="12">
        <v>7107</v>
      </c>
      <c r="J10" s="10">
        <v>0</v>
      </c>
      <c r="K10" s="12">
        <v>31032</v>
      </c>
      <c r="L10" s="10">
        <v>462785</v>
      </c>
      <c r="M10" s="17">
        <f t="shared" si="0"/>
        <v>5086318</v>
      </c>
    </row>
    <row r="11" spans="1:13" x14ac:dyDescent="0.3">
      <c r="A11" s="6" t="s">
        <v>16</v>
      </c>
      <c r="B11" s="12">
        <v>14277227</v>
      </c>
      <c r="C11" s="12">
        <v>4454972</v>
      </c>
      <c r="D11" s="12">
        <v>143320</v>
      </c>
      <c r="E11" s="12">
        <v>0</v>
      </c>
      <c r="F11" s="12">
        <v>267682</v>
      </c>
      <c r="G11" s="12">
        <v>344253</v>
      </c>
      <c r="H11" s="12">
        <v>1677</v>
      </c>
      <c r="I11" s="12">
        <v>30581</v>
      </c>
      <c r="J11" s="10">
        <v>0</v>
      </c>
      <c r="K11" s="12">
        <v>618821</v>
      </c>
      <c r="L11" s="10">
        <v>0</v>
      </c>
      <c r="M11" s="17">
        <f t="shared" si="0"/>
        <v>20138533</v>
      </c>
    </row>
    <row r="12" spans="1:13" x14ac:dyDescent="0.3">
      <c r="A12" s="6" t="s">
        <v>17</v>
      </c>
      <c r="B12" s="12">
        <v>29796764</v>
      </c>
      <c r="C12" s="12">
        <v>9294637</v>
      </c>
      <c r="D12" s="12">
        <v>298164</v>
      </c>
      <c r="E12" s="12">
        <v>0</v>
      </c>
      <c r="F12" s="12">
        <v>559119</v>
      </c>
      <c r="G12" s="12">
        <v>727253</v>
      </c>
      <c r="H12" s="12">
        <v>3153</v>
      </c>
      <c r="I12" s="12">
        <v>64157</v>
      </c>
      <c r="J12" s="10">
        <v>0</v>
      </c>
      <c r="K12" s="12">
        <v>1163776</v>
      </c>
      <c r="L12" s="10">
        <v>3562964</v>
      </c>
      <c r="M12" s="17">
        <f t="shared" si="0"/>
        <v>45469987</v>
      </c>
    </row>
    <row r="13" spans="1:13" x14ac:dyDescent="0.3">
      <c r="A13" s="6" t="s">
        <v>18</v>
      </c>
      <c r="B13" s="12">
        <v>8511471</v>
      </c>
      <c r="C13" s="12">
        <v>2657234</v>
      </c>
      <c r="D13" s="12">
        <v>85880</v>
      </c>
      <c r="E13" s="12">
        <v>0</v>
      </c>
      <c r="F13" s="12">
        <v>159365</v>
      </c>
      <c r="G13" s="12">
        <v>201144</v>
      </c>
      <c r="H13" s="12">
        <v>856</v>
      </c>
      <c r="I13" s="12">
        <v>18076</v>
      </c>
      <c r="J13" s="10">
        <v>0</v>
      </c>
      <c r="K13" s="12">
        <v>316082</v>
      </c>
      <c r="L13" s="10">
        <v>171167</v>
      </c>
      <c r="M13" s="17">
        <f t="shared" si="0"/>
        <v>12121275</v>
      </c>
    </row>
    <row r="14" spans="1:13" x14ac:dyDescent="0.3">
      <c r="A14" s="6" t="s">
        <v>19</v>
      </c>
      <c r="B14" s="12">
        <v>3393596</v>
      </c>
      <c r="C14" s="12">
        <v>1059569</v>
      </c>
      <c r="D14" s="12">
        <v>34275</v>
      </c>
      <c r="E14" s="12">
        <v>0</v>
      </c>
      <c r="F14" s="12">
        <v>63523</v>
      </c>
      <c r="G14" s="12">
        <v>79878</v>
      </c>
      <c r="H14" s="12">
        <v>166</v>
      </c>
      <c r="I14" s="12">
        <v>7195</v>
      </c>
      <c r="J14" s="10">
        <v>0</v>
      </c>
      <c r="K14" s="12">
        <v>61096</v>
      </c>
      <c r="L14" s="10">
        <v>0</v>
      </c>
      <c r="M14" s="17">
        <f t="shared" si="0"/>
        <v>4699298</v>
      </c>
    </row>
    <row r="15" spans="1:13" x14ac:dyDescent="0.3">
      <c r="A15" s="6" t="s">
        <v>20</v>
      </c>
      <c r="B15" s="12">
        <v>3438909</v>
      </c>
      <c r="C15" s="12">
        <v>1073662</v>
      </c>
      <c r="D15" s="12">
        <v>34715</v>
      </c>
      <c r="E15" s="12">
        <v>0</v>
      </c>
      <c r="F15" s="12">
        <v>64381</v>
      </c>
      <c r="G15" s="12">
        <v>81113</v>
      </c>
      <c r="H15" s="12">
        <v>148</v>
      </c>
      <c r="I15" s="12">
        <v>7298</v>
      </c>
      <c r="J15" s="10">
        <v>0</v>
      </c>
      <c r="K15" s="12">
        <v>54764</v>
      </c>
      <c r="L15" s="10">
        <v>0</v>
      </c>
      <c r="M15" s="17">
        <f t="shared" si="0"/>
        <v>4754990</v>
      </c>
    </row>
    <row r="16" spans="1:13" x14ac:dyDescent="0.3">
      <c r="A16" s="6" t="s">
        <v>21</v>
      </c>
      <c r="B16" s="12">
        <v>16186751</v>
      </c>
      <c r="C16" s="12">
        <v>5055202</v>
      </c>
      <c r="D16" s="12">
        <v>163898</v>
      </c>
      <c r="E16" s="12">
        <v>0</v>
      </c>
      <c r="F16" s="12">
        <v>302796</v>
      </c>
      <c r="G16" s="12">
        <v>377196</v>
      </c>
      <c r="H16" s="12">
        <v>1843</v>
      </c>
      <c r="I16" s="12">
        <v>34175</v>
      </c>
      <c r="J16" s="10">
        <v>0</v>
      </c>
      <c r="K16" s="12">
        <v>680298</v>
      </c>
      <c r="L16" s="10">
        <v>-22208</v>
      </c>
      <c r="M16" s="17">
        <f t="shared" si="0"/>
        <v>22779951</v>
      </c>
    </row>
    <row r="17" spans="1:13" x14ac:dyDescent="0.3">
      <c r="A17" s="6" t="s">
        <v>22</v>
      </c>
      <c r="B17" s="12">
        <v>5532550</v>
      </c>
      <c r="C17" s="12">
        <v>1727167</v>
      </c>
      <c r="D17" s="12">
        <v>55802</v>
      </c>
      <c r="E17" s="12">
        <v>0</v>
      </c>
      <c r="F17" s="12">
        <v>103600</v>
      </c>
      <c r="G17" s="12">
        <v>130939</v>
      </c>
      <c r="H17" s="12">
        <v>492</v>
      </c>
      <c r="I17" s="12">
        <v>11757</v>
      </c>
      <c r="J17" s="10">
        <v>0</v>
      </c>
      <c r="K17" s="12">
        <v>181469</v>
      </c>
      <c r="L17" s="10">
        <v>0</v>
      </c>
      <c r="M17" s="17">
        <f t="shared" si="0"/>
        <v>7743776</v>
      </c>
    </row>
    <row r="18" spans="1:13" x14ac:dyDescent="0.3">
      <c r="A18" s="6" t="s">
        <v>23</v>
      </c>
      <c r="B18" s="12">
        <v>3260220</v>
      </c>
      <c r="C18" s="12">
        <v>1017875</v>
      </c>
      <c r="D18" s="12">
        <v>32912</v>
      </c>
      <c r="E18" s="12">
        <v>0</v>
      </c>
      <c r="F18" s="12">
        <v>61035</v>
      </c>
      <c r="G18" s="12">
        <v>76890</v>
      </c>
      <c r="H18" s="12">
        <v>135</v>
      </c>
      <c r="I18" s="12">
        <v>6918</v>
      </c>
      <c r="J18" s="10">
        <v>0</v>
      </c>
      <c r="K18" s="12">
        <v>49846</v>
      </c>
      <c r="L18" s="10">
        <v>65378</v>
      </c>
      <c r="M18" s="17">
        <f t="shared" si="0"/>
        <v>4571209</v>
      </c>
    </row>
    <row r="19" spans="1:13" x14ac:dyDescent="0.3">
      <c r="A19" s="6" t="s">
        <v>24</v>
      </c>
      <c r="B19" s="12">
        <v>3184212</v>
      </c>
      <c r="C19" s="12">
        <v>994102</v>
      </c>
      <c r="D19" s="12">
        <v>32131</v>
      </c>
      <c r="E19" s="12">
        <v>0</v>
      </c>
      <c r="F19" s="12">
        <v>59619</v>
      </c>
      <c r="G19" s="12">
        <v>75225</v>
      </c>
      <c r="H19" s="12">
        <v>86</v>
      </c>
      <c r="I19" s="12">
        <v>6762</v>
      </c>
      <c r="J19" s="10">
        <v>0</v>
      </c>
      <c r="K19" s="12">
        <v>31665</v>
      </c>
      <c r="L19" s="10">
        <v>0</v>
      </c>
      <c r="M19" s="17">
        <f t="shared" si="0"/>
        <v>4383802</v>
      </c>
    </row>
    <row r="20" spans="1:13" x14ac:dyDescent="0.3">
      <c r="A20" s="6" t="s">
        <v>25</v>
      </c>
      <c r="B20" s="12">
        <v>3942585</v>
      </c>
      <c r="C20" s="12">
        <v>1230685</v>
      </c>
      <c r="D20" s="12">
        <v>39727</v>
      </c>
      <c r="E20" s="12">
        <v>0</v>
      </c>
      <c r="F20" s="12">
        <v>73847</v>
      </c>
      <c r="G20" s="12">
        <v>93671</v>
      </c>
      <c r="H20" s="12">
        <v>230</v>
      </c>
      <c r="I20" s="12">
        <v>8392</v>
      </c>
      <c r="J20" s="10">
        <v>0</v>
      </c>
      <c r="K20" s="12">
        <v>84865</v>
      </c>
      <c r="L20" s="10">
        <v>-1361</v>
      </c>
      <c r="M20" s="17">
        <f t="shared" si="0"/>
        <v>5472641</v>
      </c>
    </row>
    <row r="21" spans="1:13" x14ac:dyDescent="0.3">
      <c r="A21" s="6" t="s">
        <v>26</v>
      </c>
      <c r="B21" s="12">
        <v>3710484</v>
      </c>
      <c r="C21" s="12">
        <v>1158099</v>
      </c>
      <c r="D21" s="12">
        <v>37345</v>
      </c>
      <c r="E21" s="12">
        <v>0</v>
      </c>
      <c r="F21" s="12">
        <v>69519</v>
      </c>
      <c r="G21" s="12">
        <v>88559</v>
      </c>
      <c r="H21" s="12">
        <v>160</v>
      </c>
      <c r="I21" s="12">
        <v>7913</v>
      </c>
      <c r="J21" s="10">
        <v>0</v>
      </c>
      <c r="K21" s="12">
        <v>59027</v>
      </c>
      <c r="L21" s="10">
        <v>-7648</v>
      </c>
      <c r="M21" s="17">
        <f t="shared" si="0"/>
        <v>5123458</v>
      </c>
    </row>
    <row r="22" spans="1:13" x14ac:dyDescent="0.3">
      <c r="A22" s="6" t="s">
        <v>27</v>
      </c>
      <c r="B22" s="12">
        <v>6028498</v>
      </c>
      <c r="C22" s="12">
        <v>1882121</v>
      </c>
      <c r="D22" s="12">
        <v>60845</v>
      </c>
      <c r="E22" s="12">
        <v>0</v>
      </c>
      <c r="F22" s="12">
        <v>112867</v>
      </c>
      <c r="G22" s="12">
        <v>142297</v>
      </c>
      <c r="H22" s="12">
        <v>572</v>
      </c>
      <c r="I22" s="12">
        <v>12797</v>
      </c>
      <c r="J22" s="10">
        <v>0</v>
      </c>
      <c r="K22" s="12">
        <v>211059</v>
      </c>
      <c r="L22" s="10">
        <v>0</v>
      </c>
      <c r="M22" s="17">
        <f t="shared" si="0"/>
        <v>8451056</v>
      </c>
    </row>
    <row r="23" spans="1:13" x14ac:dyDescent="0.3">
      <c r="A23" s="6" t="s">
        <v>28</v>
      </c>
      <c r="B23" s="12">
        <v>9510754</v>
      </c>
      <c r="C23" s="12">
        <v>2963056</v>
      </c>
      <c r="D23" s="12">
        <v>93992</v>
      </c>
      <c r="E23" s="12">
        <v>0</v>
      </c>
      <c r="F23" s="12">
        <v>179040</v>
      </c>
      <c r="G23" s="12">
        <v>243085</v>
      </c>
      <c r="H23" s="12">
        <v>1000</v>
      </c>
      <c r="I23" s="12">
        <v>20893</v>
      </c>
      <c r="J23" s="10">
        <v>0</v>
      </c>
      <c r="K23" s="12">
        <v>368978</v>
      </c>
      <c r="L23" s="10">
        <v>-27480</v>
      </c>
      <c r="M23" s="17">
        <f t="shared" si="0"/>
        <v>13353318</v>
      </c>
    </row>
    <row r="24" spans="1:13" x14ac:dyDescent="0.3">
      <c r="A24" s="6" t="s">
        <v>29</v>
      </c>
      <c r="B24" s="12">
        <v>3415055</v>
      </c>
      <c r="C24" s="12">
        <v>1066135</v>
      </c>
      <c r="D24" s="12">
        <v>34449</v>
      </c>
      <c r="E24" s="12">
        <v>0</v>
      </c>
      <c r="F24" s="12">
        <v>63947</v>
      </c>
      <c r="G24" s="12">
        <v>80783</v>
      </c>
      <c r="H24" s="12">
        <v>136</v>
      </c>
      <c r="I24" s="12">
        <v>7256</v>
      </c>
      <c r="J24" s="10">
        <v>0</v>
      </c>
      <c r="K24" s="12">
        <v>50335</v>
      </c>
      <c r="L24" s="10">
        <v>0</v>
      </c>
      <c r="M24" s="17">
        <f t="shared" si="0"/>
        <v>4718096</v>
      </c>
    </row>
    <row r="25" spans="1:13" x14ac:dyDescent="0.3">
      <c r="A25" s="6" t="s">
        <v>30</v>
      </c>
      <c r="B25" s="12">
        <v>4003164</v>
      </c>
      <c r="C25" s="12">
        <v>1249529</v>
      </c>
      <c r="D25" s="12">
        <v>40317</v>
      </c>
      <c r="E25" s="12">
        <v>0</v>
      </c>
      <c r="F25" s="12">
        <v>74991</v>
      </c>
      <c r="G25" s="12">
        <v>95305</v>
      </c>
      <c r="H25" s="12">
        <v>234</v>
      </c>
      <c r="I25" s="12">
        <v>8528</v>
      </c>
      <c r="J25" s="10">
        <v>0</v>
      </c>
      <c r="K25" s="12">
        <v>86371</v>
      </c>
      <c r="L25" s="10">
        <v>18762</v>
      </c>
      <c r="M25" s="17">
        <f t="shared" si="0"/>
        <v>5577201</v>
      </c>
    </row>
    <row r="26" spans="1:13" x14ac:dyDescent="0.3">
      <c r="A26" s="6" t="s">
        <v>31</v>
      </c>
      <c r="B26" s="12">
        <v>5090134</v>
      </c>
      <c r="C26" s="12">
        <v>1589027</v>
      </c>
      <c r="D26" s="12">
        <v>51333</v>
      </c>
      <c r="E26" s="12">
        <v>0</v>
      </c>
      <c r="F26" s="12">
        <v>95319</v>
      </c>
      <c r="G26" s="12">
        <v>120542</v>
      </c>
      <c r="H26" s="12">
        <v>404</v>
      </c>
      <c r="I26" s="12">
        <v>10820</v>
      </c>
      <c r="J26" s="10">
        <v>0</v>
      </c>
      <c r="K26" s="12">
        <v>149144</v>
      </c>
      <c r="L26" s="10">
        <v>0</v>
      </c>
      <c r="M26" s="17">
        <f t="shared" si="0"/>
        <v>7106723</v>
      </c>
    </row>
    <row r="27" spans="1:13" x14ac:dyDescent="0.3">
      <c r="A27" s="6" t="s">
        <v>32</v>
      </c>
      <c r="B27" s="12">
        <v>3154537</v>
      </c>
      <c r="C27" s="12">
        <v>984878</v>
      </c>
      <c r="D27" s="12">
        <v>31845</v>
      </c>
      <c r="E27" s="12">
        <v>0</v>
      </c>
      <c r="F27" s="12">
        <v>59056</v>
      </c>
      <c r="G27" s="12">
        <v>74402</v>
      </c>
      <c r="H27" s="12">
        <v>67</v>
      </c>
      <c r="I27" s="12">
        <v>6694</v>
      </c>
      <c r="J27" s="10">
        <v>0</v>
      </c>
      <c r="K27" s="12">
        <v>24691</v>
      </c>
      <c r="L27" s="10">
        <v>0</v>
      </c>
      <c r="M27" s="17">
        <f t="shared" si="0"/>
        <v>4336170</v>
      </c>
    </row>
    <row r="28" spans="1:13" x14ac:dyDescent="0.3">
      <c r="A28" s="6" t="s">
        <v>33</v>
      </c>
      <c r="B28" s="12">
        <v>3526381</v>
      </c>
      <c r="C28" s="12">
        <v>1101009</v>
      </c>
      <c r="D28" s="12">
        <v>35611</v>
      </c>
      <c r="E28" s="12">
        <v>0</v>
      </c>
      <c r="F28" s="12">
        <v>66012</v>
      </c>
      <c r="G28" s="12">
        <v>83059</v>
      </c>
      <c r="H28" s="12">
        <v>178</v>
      </c>
      <c r="I28" s="12">
        <v>7479</v>
      </c>
      <c r="J28" s="10">
        <v>0</v>
      </c>
      <c r="K28" s="12">
        <v>65756</v>
      </c>
      <c r="L28" s="10">
        <v>0</v>
      </c>
      <c r="M28" s="17">
        <f t="shared" si="0"/>
        <v>4885485</v>
      </c>
    </row>
    <row r="29" spans="1:13" x14ac:dyDescent="0.3">
      <c r="A29" s="6" t="s">
        <v>34</v>
      </c>
      <c r="B29" s="12">
        <v>3442868</v>
      </c>
      <c r="C29" s="12">
        <v>1074893</v>
      </c>
      <c r="D29" s="12">
        <v>34754</v>
      </c>
      <c r="E29" s="12">
        <v>0</v>
      </c>
      <c r="F29" s="12">
        <v>64455</v>
      </c>
      <c r="G29" s="12">
        <v>81218</v>
      </c>
      <c r="H29" s="12">
        <v>62</v>
      </c>
      <c r="I29" s="12">
        <v>7306</v>
      </c>
      <c r="J29" s="10">
        <v>0</v>
      </c>
      <c r="K29" s="12">
        <v>22766</v>
      </c>
      <c r="L29" s="10">
        <v>0</v>
      </c>
      <c r="M29" s="17">
        <f t="shared" si="0"/>
        <v>4728322</v>
      </c>
    </row>
    <row r="30" spans="1:13" x14ac:dyDescent="0.3">
      <c r="A30" s="6" t="s">
        <v>35</v>
      </c>
      <c r="B30" s="12">
        <v>5168544</v>
      </c>
      <c r="C30" s="12">
        <v>1612994</v>
      </c>
      <c r="D30" s="12">
        <v>51959</v>
      </c>
      <c r="E30" s="12">
        <v>0</v>
      </c>
      <c r="F30" s="12">
        <v>96867</v>
      </c>
      <c r="G30" s="12">
        <v>123923</v>
      </c>
      <c r="H30" s="12">
        <v>449</v>
      </c>
      <c r="I30" s="12">
        <v>11044</v>
      </c>
      <c r="J30" s="10">
        <v>0</v>
      </c>
      <c r="K30" s="12">
        <v>165550</v>
      </c>
      <c r="L30" s="10">
        <v>0</v>
      </c>
      <c r="M30" s="17">
        <f t="shared" si="0"/>
        <v>7231330</v>
      </c>
    </row>
    <row r="31" spans="1:13" x14ac:dyDescent="0.3">
      <c r="A31" s="6" t="s">
        <v>36</v>
      </c>
      <c r="B31" s="12">
        <v>4093706</v>
      </c>
      <c r="C31" s="12">
        <v>1278077</v>
      </c>
      <c r="D31" s="12">
        <v>41319</v>
      </c>
      <c r="E31" s="12">
        <v>0</v>
      </c>
      <c r="F31" s="12">
        <v>76642</v>
      </c>
      <c r="G31" s="12">
        <v>96610</v>
      </c>
      <c r="H31" s="12">
        <v>291</v>
      </c>
      <c r="I31" s="12">
        <v>8689</v>
      </c>
      <c r="J31" s="10">
        <v>0</v>
      </c>
      <c r="K31" s="12">
        <v>107520</v>
      </c>
      <c r="L31" s="10">
        <v>0</v>
      </c>
      <c r="M31" s="17">
        <f t="shared" si="0"/>
        <v>5702854</v>
      </c>
    </row>
    <row r="32" spans="1:13" x14ac:dyDescent="0.3">
      <c r="A32" s="6" t="s">
        <v>37</v>
      </c>
      <c r="B32" s="12">
        <v>3475203</v>
      </c>
      <c r="C32" s="12">
        <v>1084823</v>
      </c>
      <c r="D32" s="12">
        <v>35028</v>
      </c>
      <c r="E32" s="12">
        <v>0</v>
      </c>
      <c r="F32" s="12">
        <v>65087</v>
      </c>
      <c r="G32" s="12">
        <v>82473</v>
      </c>
      <c r="H32" s="12">
        <v>153</v>
      </c>
      <c r="I32" s="12">
        <v>7394</v>
      </c>
      <c r="J32" s="10">
        <v>0</v>
      </c>
      <c r="K32" s="12">
        <v>56276</v>
      </c>
      <c r="L32" s="10">
        <v>778607</v>
      </c>
      <c r="M32" s="17">
        <f t="shared" si="0"/>
        <v>5585044</v>
      </c>
    </row>
    <row r="33" spans="1:13" x14ac:dyDescent="0.3">
      <c r="A33" s="6" t="s">
        <v>38</v>
      </c>
      <c r="B33" s="12">
        <v>3379349</v>
      </c>
      <c r="C33" s="12">
        <v>1054383</v>
      </c>
      <c r="D33" s="12">
        <v>33895</v>
      </c>
      <c r="E33" s="12">
        <v>0</v>
      </c>
      <c r="F33" s="12">
        <v>63373</v>
      </c>
      <c r="G33" s="12">
        <v>81744</v>
      </c>
      <c r="H33" s="12">
        <v>103</v>
      </c>
      <c r="I33" s="12">
        <v>7248</v>
      </c>
      <c r="J33" s="10">
        <v>0</v>
      </c>
      <c r="K33" s="12">
        <v>38098</v>
      </c>
      <c r="L33" s="10">
        <v>0</v>
      </c>
      <c r="M33" s="17">
        <f t="shared" si="0"/>
        <v>4658193</v>
      </c>
    </row>
    <row r="34" spans="1:13" x14ac:dyDescent="0.3">
      <c r="A34" s="6" t="s">
        <v>39</v>
      </c>
      <c r="B34" s="12">
        <v>6752685</v>
      </c>
      <c r="C34" s="12">
        <v>2109215</v>
      </c>
      <c r="D34" s="12">
        <v>68475</v>
      </c>
      <c r="E34" s="12">
        <v>0</v>
      </c>
      <c r="F34" s="12">
        <v>126269</v>
      </c>
      <c r="G34" s="12">
        <v>156408</v>
      </c>
      <c r="H34" s="12">
        <v>594</v>
      </c>
      <c r="I34" s="12">
        <v>14221</v>
      </c>
      <c r="J34" s="10">
        <v>0</v>
      </c>
      <c r="K34" s="12">
        <v>219157</v>
      </c>
      <c r="L34" s="10">
        <v>-9698</v>
      </c>
      <c r="M34" s="17">
        <f t="shared" si="0"/>
        <v>9437326</v>
      </c>
    </row>
    <row r="35" spans="1:13" x14ac:dyDescent="0.3">
      <c r="A35" s="6" t="s">
        <v>40</v>
      </c>
      <c r="B35" s="12">
        <v>8979910</v>
      </c>
      <c r="C35" s="12">
        <v>2803313</v>
      </c>
      <c r="D35" s="12">
        <v>90553</v>
      </c>
      <c r="E35" s="12">
        <v>0</v>
      </c>
      <c r="F35" s="12">
        <v>168163</v>
      </c>
      <c r="G35" s="12">
        <v>212706</v>
      </c>
      <c r="H35" s="12">
        <v>884</v>
      </c>
      <c r="I35" s="12">
        <v>19090</v>
      </c>
      <c r="J35" s="10">
        <v>0</v>
      </c>
      <c r="K35" s="12">
        <v>326239</v>
      </c>
      <c r="L35" s="10">
        <v>112039</v>
      </c>
      <c r="M35" s="17">
        <f t="shared" si="0"/>
        <v>12712897</v>
      </c>
    </row>
    <row r="36" spans="1:13" x14ac:dyDescent="0.3">
      <c r="A36" s="6" t="s">
        <v>41</v>
      </c>
      <c r="B36" s="12">
        <v>5366080</v>
      </c>
      <c r="C36" s="12">
        <v>1675453</v>
      </c>
      <c r="D36" s="12">
        <v>54205</v>
      </c>
      <c r="E36" s="12">
        <v>0</v>
      </c>
      <c r="F36" s="12">
        <v>100443</v>
      </c>
      <c r="G36" s="12">
        <v>126237</v>
      </c>
      <c r="H36" s="12">
        <v>453</v>
      </c>
      <c r="I36" s="12">
        <v>11375</v>
      </c>
      <c r="J36" s="10">
        <v>0</v>
      </c>
      <c r="K36" s="12">
        <v>167269</v>
      </c>
      <c r="L36" s="10">
        <v>524324</v>
      </c>
      <c r="M36" s="17">
        <f t="shared" si="0"/>
        <v>8025839</v>
      </c>
    </row>
    <row r="37" spans="1:13" x14ac:dyDescent="0.3">
      <c r="A37" s="6" t="s">
        <v>42</v>
      </c>
      <c r="B37" s="12">
        <v>3928942</v>
      </c>
      <c r="C37" s="12">
        <v>1227711</v>
      </c>
      <c r="D37" s="12">
        <v>40002</v>
      </c>
      <c r="E37" s="12">
        <v>0</v>
      </c>
      <c r="F37" s="12">
        <v>73390</v>
      </c>
      <c r="G37" s="12">
        <v>89519</v>
      </c>
      <c r="H37" s="12">
        <v>311</v>
      </c>
      <c r="I37" s="12">
        <v>8218</v>
      </c>
      <c r="J37" s="10">
        <v>0</v>
      </c>
      <c r="K37" s="12">
        <v>114875</v>
      </c>
      <c r="L37" s="10">
        <v>-22490</v>
      </c>
      <c r="M37" s="17">
        <f t="shared" si="0"/>
        <v>5460478</v>
      </c>
    </row>
    <row r="38" spans="1:13" x14ac:dyDescent="0.3">
      <c r="A38" s="6" t="s">
        <v>43</v>
      </c>
      <c r="B38" s="12">
        <v>3086702</v>
      </c>
      <c r="C38" s="12">
        <v>963639</v>
      </c>
      <c r="D38" s="12">
        <v>31140</v>
      </c>
      <c r="E38" s="12">
        <v>0</v>
      </c>
      <c r="F38" s="12">
        <v>57797</v>
      </c>
      <c r="G38" s="12">
        <v>72983</v>
      </c>
      <c r="H38" s="12">
        <v>81</v>
      </c>
      <c r="I38" s="12">
        <v>6557</v>
      </c>
      <c r="J38" s="10">
        <v>0</v>
      </c>
      <c r="K38" s="12">
        <v>29768</v>
      </c>
      <c r="L38" s="10">
        <v>0</v>
      </c>
      <c r="M38" s="17">
        <f t="shared" si="0"/>
        <v>4248667</v>
      </c>
    </row>
    <row r="39" spans="1:13" ht="15" thickBot="1" x14ac:dyDescent="0.35">
      <c r="A39" s="7" t="s">
        <v>44</v>
      </c>
      <c r="B39" s="13">
        <f>SUM(B6:B38)</f>
        <v>201080658</v>
      </c>
      <c r="C39" s="13">
        <f t="shared" ref="C39:M39" si="1">SUM(C6:C38)</f>
        <v>62764649</v>
      </c>
      <c r="D39" s="13">
        <f t="shared" si="1"/>
        <v>2025169</v>
      </c>
      <c r="E39" s="13">
        <f t="shared" si="1"/>
        <v>0</v>
      </c>
      <c r="F39" s="13">
        <f t="shared" si="1"/>
        <v>3766789</v>
      </c>
      <c r="G39" s="13">
        <f t="shared" si="1"/>
        <v>4786586</v>
      </c>
      <c r="H39" s="13">
        <f t="shared" si="1"/>
        <v>16388</v>
      </c>
      <c r="I39" s="13">
        <f t="shared" si="1"/>
        <v>428362</v>
      </c>
      <c r="J39" s="13">
        <f t="shared" si="1"/>
        <v>0</v>
      </c>
      <c r="K39" s="13">
        <f t="shared" si="1"/>
        <v>6048273</v>
      </c>
      <c r="L39" s="13">
        <f t="shared" si="1"/>
        <v>5843900</v>
      </c>
      <c r="M39" s="18">
        <f t="shared" si="1"/>
        <v>286760774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023622047244095" right="0.15748031496062992" top="1.1023622047244095" bottom="0.74803149606299213" header="0.62992125984251968" footer="0.31496062992125984"/>
  <pageSetup paperSize="5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zoomScale="90" zoomScaleNormal="90" workbookViewId="0">
      <selection activeCell="A6" sqref="A6"/>
    </sheetView>
  </sheetViews>
  <sheetFormatPr baseColWidth="10" defaultRowHeight="14.4" x14ac:dyDescent="0.3"/>
  <cols>
    <col min="1" max="1" width="23.44140625" customWidth="1"/>
    <col min="2" max="6" width="21.109375" customWidth="1"/>
    <col min="7" max="10" width="23.44140625" customWidth="1"/>
    <col min="11" max="13" width="20.44140625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" x14ac:dyDescent="0.35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2521357</v>
      </c>
      <c r="C6" s="9">
        <v>834999</v>
      </c>
      <c r="D6" s="9">
        <v>31464</v>
      </c>
      <c r="E6" s="9">
        <v>0</v>
      </c>
      <c r="F6" s="9">
        <v>59133</v>
      </c>
      <c r="G6" s="9">
        <v>81533</v>
      </c>
      <c r="H6" s="9">
        <v>1849</v>
      </c>
      <c r="I6" s="9">
        <v>7331</v>
      </c>
      <c r="J6" s="10">
        <v>0</v>
      </c>
      <c r="K6" s="9">
        <v>48467</v>
      </c>
      <c r="L6" s="10">
        <v>37663</v>
      </c>
      <c r="M6" s="17">
        <f>SUM(B6:L6)</f>
        <v>3623796</v>
      </c>
    </row>
    <row r="7" spans="1:13" x14ac:dyDescent="0.3">
      <c r="A7" s="6" t="s">
        <v>12</v>
      </c>
      <c r="B7" s="12">
        <v>3115163</v>
      </c>
      <c r="C7" s="12">
        <v>1031650</v>
      </c>
      <c r="D7" s="12">
        <v>38874</v>
      </c>
      <c r="E7" s="12">
        <v>0</v>
      </c>
      <c r="F7" s="12">
        <v>73060</v>
      </c>
      <c r="G7" s="12">
        <v>96130</v>
      </c>
      <c r="H7" s="12">
        <v>2297</v>
      </c>
      <c r="I7" s="12">
        <v>9057</v>
      </c>
      <c r="J7" s="10">
        <v>0</v>
      </c>
      <c r="K7" s="12">
        <v>60213</v>
      </c>
      <c r="L7" s="10">
        <v>0</v>
      </c>
      <c r="M7" s="17">
        <f t="shared" ref="M7:M38" si="0">SUM(B7:L7)</f>
        <v>4426444</v>
      </c>
    </row>
    <row r="8" spans="1:13" x14ac:dyDescent="0.3">
      <c r="A8" s="6" t="s">
        <v>13</v>
      </c>
      <c r="B8" s="12">
        <v>3451694</v>
      </c>
      <c r="C8" s="12">
        <v>1143100</v>
      </c>
      <c r="D8" s="12">
        <v>43073</v>
      </c>
      <c r="E8" s="12">
        <v>0</v>
      </c>
      <c r="F8" s="12">
        <v>80953</v>
      </c>
      <c r="G8" s="12">
        <v>111912</v>
      </c>
      <c r="H8" s="12">
        <v>3713</v>
      </c>
      <c r="I8" s="12">
        <v>10036</v>
      </c>
      <c r="J8" s="10">
        <v>0</v>
      </c>
      <c r="K8" s="12">
        <v>97330</v>
      </c>
      <c r="L8" s="10">
        <v>0</v>
      </c>
      <c r="M8" s="17">
        <f t="shared" si="0"/>
        <v>4941811</v>
      </c>
    </row>
    <row r="9" spans="1:13" x14ac:dyDescent="0.3">
      <c r="A9" s="6" t="s">
        <v>14</v>
      </c>
      <c r="B9" s="12">
        <v>5502059</v>
      </c>
      <c r="C9" s="12">
        <v>1822120</v>
      </c>
      <c r="D9" s="12">
        <v>68659</v>
      </c>
      <c r="E9" s="12">
        <v>0</v>
      </c>
      <c r="F9" s="12">
        <v>129040</v>
      </c>
      <c r="G9" s="12">
        <v>178975</v>
      </c>
      <c r="H9" s="12">
        <v>8897</v>
      </c>
      <c r="I9" s="12">
        <v>15998</v>
      </c>
      <c r="J9" s="10">
        <v>0</v>
      </c>
      <c r="K9" s="12">
        <v>233230</v>
      </c>
      <c r="L9" s="10">
        <v>6518</v>
      </c>
      <c r="M9" s="17">
        <f t="shared" si="0"/>
        <v>7965496</v>
      </c>
    </row>
    <row r="10" spans="1:13" x14ac:dyDescent="0.3">
      <c r="A10" s="6" t="s">
        <v>15</v>
      </c>
      <c r="B10" s="12">
        <v>2444228</v>
      </c>
      <c r="C10" s="12">
        <v>809456</v>
      </c>
      <c r="D10" s="12">
        <v>30501</v>
      </c>
      <c r="E10" s="12">
        <v>0</v>
      </c>
      <c r="F10" s="12">
        <v>57325</v>
      </c>
      <c r="G10" s="12">
        <v>78621</v>
      </c>
      <c r="H10" s="12">
        <v>1016</v>
      </c>
      <c r="I10" s="12">
        <v>7107</v>
      </c>
      <c r="J10" s="10">
        <v>0</v>
      </c>
      <c r="K10" s="12">
        <v>26639</v>
      </c>
      <c r="L10" s="10">
        <v>94135</v>
      </c>
      <c r="M10" s="17">
        <f t="shared" si="0"/>
        <v>3549028</v>
      </c>
    </row>
    <row r="11" spans="1:13" x14ac:dyDescent="0.3">
      <c r="A11" s="6" t="s">
        <v>16</v>
      </c>
      <c r="B11" s="12">
        <v>10517863</v>
      </c>
      <c r="C11" s="12">
        <v>3483208</v>
      </c>
      <c r="D11" s="12">
        <v>131251</v>
      </c>
      <c r="E11" s="12">
        <v>0</v>
      </c>
      <c r="F11" s="12">
        <v>246676</v>
      </c>
      <c r="G11" s="12">
        <v>344253</v>
      </c>
      <c r="H11" s="12">
        <v>20265</v>
      </c>
      <c r="I11" s="12">
        <v>30581</v>
      </c>
      <c r="J11" s="10">
        <v>0</v>
      </c>
      <c r="K11" s="12">
        <v>531213</v>
      </c>
      <c r="L11" s="10">
        <v>0</v>
      </c>
      <c r="M11" s="17">
        <f t="shared" si="0"/>
        <v>15305310</v>
      </c>
    </row>
    <row r="12" spans="1:13" x14ac:dyDescent="0.3">
      <c r="A12" s="6" t="s">
        <v>17</v>
      </c>
      <c r="B12" s="12">
        <v>22065555</v>
      </c>
      <c r="C12" s="12">
        <v>7307464</v>
      </c>
      <c r="D12" s="12">
        <v>275353</v>
      </c>
      <c r="E12" s="12">
        <v>0</v>
      </c>
      <c r="F12" s="12">
        <v>517505</v>
      </c>
      <c r="G12" s="12">
        <v>727253</v>
      </c>
      <c r="H12" s="12">
        <v>38111</v>
      </c>
      <c r="I12" s="12">
        <v>64157</v>
      </c>
      <c r="J12" s="10">
        <v>0</v>
      </c>
      <c r="K12" s="12">
        <v>999016</v>
      </c>
      <c r="L12" s="10">
        <v>524903</v>
      </c>
      <c r="M12" s="17">
        <f t="shared" si="0"/>
        <v>32519317</v>
      </c>
    </row>
    <row r="13" spans="1:13" x14ac:dyDescent="0.3">
      <c r="A13" s="6" t="s">
        <v>18</v>
      </c>
      <c r="B13" s="12">
        <v>6217032</v>
      </c>
      <c r="C13" s="12">
        <v>2058899</v>
      </c>
      <c r="D13" s="12">
        <v>77581</v>
      </c>
      <c r="E13" s="12">
        <v>0</v>
      </c>
      <c r="F13" s="12">
        <v>145808</v>
      </c>
      <c r="G13" s="12">
        <v>201144</v>
      </c>
      <c r="H13" s="12">
        <v>10351</v>
      </c>
      <c r="I13" s="12">
        <v>18076</v>
      </c>
      <c r="J13" s="10">
        <v>0</v>
      </c>
      <c r="K13" s="12">
        <v>271333</v>
      </c>
      <c r="L13" s="10">
        <v>0</v>
      </c>
      <c r="M13" s="17">
        <f t="shared" si="0"/>
        <v>9000224</v>
      </c>
    </row>
    <row r="14" spans="1:13" x14ac:dyDescent="0.3">
      <c r="A14" s="6" t="s">
        <v>19</v>
      </c>
      <c r="B14" s="12">
        <v>2474619</v>
      </c>
      <c r="C14" s="12">
        <v>819521</v>
      </c>
      <c r="D14" s="12">
        <v>30880</v>
      </c>
      <c r="E14" s="12">
        <v>0</v>
      </c>
      <c r="F14" s="12">
        <v>58037</v>
      </c>
      <c r="G14" s="12">
        <v>79878</v>
      </c>
      <c r="H14" s="12">
        <v>2001</v>
      </c>
      <c r="I14" s="12">
        <v>7195</v>
      </c>
      <c r="J14" s="10">
        <v>0</v>
      </c>
      <c r="K14" s="12">
        <v>52446</v>
      </c>
      <c r="L14" s="10">
        <v>0</v>
      </c>
      <c r="M14" s="17">
        <f t="shared" si="0"/>
        <v>3524577</v>
      </c>
    </row>
    <row r="15" spans="1:13" x14ac:dyDescent="0.3">
      <c r="A15" s="6" t="s">
        <v>20</v>
      </c>
      <c r="B15" s="12">
        <v>2509854</v>
      </c>
      <c r="C15" s="12">
        <v>831190</v>
      </c>
      <c r="D15" s="12">
        <v>31320</v>
      </c>
      <c r="E15" s="12">
        <v>0</v>
      </c>
      <c r="F15" s="12">
        <v>58864</v>
      </c>
      <c r="G15" s="12">
        <v>81113</v>
      </c>
      <c r="H15" s="12">
        <v>1793</v>
      </c>
      <c r="I15" s="12">
        <v>7298</v>
      </c>
      <c r="J15" s="10">
        <v>0</v>
      </c>
      <c r="K15" s="12">
        <v>47011</v>
      </c>
      <c r="L15" s="10">
        <v>345944</v>
      </c>
      <c r="M15" s="17">
        <f t="shared" si="0"/>
        <v>3914387</v>
      </c>
    </row>
    <row r="16" spans="1:13" x14ac:dyDescent="0.3">
      <c r="A16" s="6" t="s">
        <v>21</v>
      </c>
      <c r="B16" s="12">
        <v>11753785</v>
      </c>
      <c r="C16" s="12">
        <v>3892509</v>
      </c>
      <c r="D16" s="12">
        <v>146674</v>
      </c>
      <c r="E16" s="12">
        <v>0</v>
      </c>
      <c r="F16" s="12">
        <v>275662</v>
      </c>
      <c r="G16" s="12">
        <v>377196</v>
      </c>
      <c r="H16" s="12">
        <v>22278</v>
      </c>
      <c r="I16" s="12">
        <v>34175</v>
      </c>
      <c r="J16" s="10">
        <v>0</v>
      </c>
      <c r="K16" s="12">
        <v>583986</v>
      </c>
      <c r="L16" s="10">
        <v>990634</v>
      </c>
      <c r="M16" s="17">
        <f t="shared" si="0"/>
        <v>18076899</v>
      </c>
    </row>
    <row r="17" spans="1:13" x14ac:dyDescent="0.3">
      <c r="A17" s="6" t="s">
        <v>22</v>
      </c>
      <c r="B17" s="12">
        <v>4043663</v>
      </c>
      <c r="C17" s="12">
        <v>1339143</v>
      </c>
      <c r="D17" s="12">
        <v>50460</v>
      </c>
      <c r="E17" s="12">
        <v>0</v>
      </c>
      <c r="F17" s="12">
        <v>94836</v>
      </c>
      <c r="G17" s="12">
        <v>130939</v>
      </c>
      <c r="H17" s="12">
        <v>5943</v>
      </c>
      <c r="I17" s="12">
        <v>11757</v>
      </c>
      <c r="J17" s="10">
        <v>0</v>
      </c>
      <c r="K17" s="12">
        <v>155778</v>
      </c>
      <c r="L17" s="10">
        <v>2799278</v>
      </c>
      <c r="M17" s="17">
        <f t="shared" si="0"/>
        <v>8631797</v>
      </c>
    </row>
    <row r="18" spans="1:13" x14ac:dyDescent="0.3">
      <c r="A18" s="6" t="s">
        <v>23</v>
      </c>
      <c r="B18" s="12">
        <v>2379334</v>
      </c>
      <c r="C18" s="12">
        <v>787966</v>
      </c>
      <c r="D18" s="12">
        <v>29691</v>
      </c>
      <c r="E18" s="12">
        <v>0</v>
      </c>
      <c r="F18" s="12">
        <v>55803</v>
      </c>
      <c r="G18" s="12">
        <v>76890</v>
      </c>
      <c r="H18" s="12">
        <v>1632</v>
      </c>
      <c r="I18" s="12">
        <v>6918</v>
      </c>
      <c r="J18" s="10">
        <v>0</v>
      </c>
      <c r="K18" s="12">
        <v>42789</v>
      </c>
      <c r="L18" s="10">
        <v>0</v>
      </c>
      <c r="M18" s="17">
        <f t="shared" si="0"/>
        <v>3381023</v>
      </c>
    </row>
    <row r="19" spans="1:13" x14ac:dyDescent="0.3">
      <c r="A19" s="6" t="s">
        <v>24</v>
      </c>
      <c r="B19" s="12">
        <v>2325515</v>
      </c>
      <c r="C19" s="12">
        <v>770142</v>
      </c>
      <c r="D19" s="12">
        <v>29020</v>
      </c>
      <c r="E19" s="12">
        <v>0</v>
      </c>
      <c r="F19" s="12">
        <v>54540</v>
      </c>
      <c r="G19" s="12">
        <v>75225</v>
      </c>
      <c r="H19" s="12">
        <v>1037</v>
      </c>
      <c r="I19" s="12">
        <v>6762</v>
      </c>
      <c r="J19" s="10">
        <v>0</v>
      </c>
      <c r="K19" s="12">
        <v>27182</v>
      </c>
      <c r="L19" s="10">
        <v>87209</v>
      </c>
      <c r="M19" s="17">
        <f t="shared" si="0"/>
        <v>3376632</v>
      </c>
    </row>
    <row r="20" spans="1:13" x14ac:dyDescent="0.3">
      <c r="A20" s="6" t="s">
        <v>25</v>
      </c>
      <c r="B20" s="12">
        <v>2886297</v>
      </c>
      <c r="C20" s="12">
        <v>955857</v>
      </c>
      <c r="D20" s="12">
        <v>36018</v>
      </c>
      <c r="E20" s="12">
        <v>0</v>
      </c>
      <c r="F20" s="12">
        <v>67692</v>
      </c>
      <c r="G20" s="12">
        <v>93671</v>
      </c>
      <c r="H20" s="12">
        <v>2779</v>
      </c>
      <c r="I20" s="12">
        <v>8392</v>
      </c>
      <c r="J20" s="10">
        <v>0</v>
      </c>
      <c r="K20" s="12">
        <v>72851</v>
      </c>
      <c r="L20" s="10">
        <v>93235</v>
      </c>
      <c r="M20" s="17">
        <f t="shared" si="0"/>
        <v>4216792</v>
      </c>
    </row>
    <row r="21" spans="1:13" x14ac:dyDescent="0.3">
      <c r="A21" s="6" t="s">
        <v>26</v>
      </c>
      <c r="B21" s="12">
        <v>2721624</v>
      </c>
      <c r="C21" s="12">
        <v>901322</v>
      </c>
      <c r="D21" s="12">
        <v>33963</v>
      </c>
      <c r="E21" s="12">
        <v>0</v>
      </c>
      <c r="F21" s="12">
        <v>63830</v>
      </c>
      <c r="G21" s="12">
        <v>88559</v>
      </c>
      <c r="H21" s="12">
        <v>1933</v>
      </c>
      <c r="I21" s="12">
        <v>7913</v>
      </c>
      <c r="J21" s="10">
        <v>0</v>
      </c>
      <c r="K21" s="12">
        <v>50671</v>
      </c>
      <c r="L21" s="10">
        <v>0</v>
      </c>
      <c r="M21" s="17">
        <f t="shared" si="0"/>
        <v>3869815</v>
      </c>
    </row>
    <row r="22" spans="1:13" x14ac:dyDescent="0.3">
      <c r="A22" s="6" t="s">
        <v>27</v>
      </c>
      <c r="B22" s="12">
        <v>4401188</v>
      </c>
      <c r="C22" s="12">
        <v>1457544</v>
      </c>
      <c r="D22" s="12">
        <v>54922</v>
      </c>
      <c r="E22" s="12">
        <v>0</v>
      </c>
      <c r="F22" s="12">
        <v>103221</v>
      </c>
      <c r="G22" s="12">
        <v>142297</v>
      </c>
      <c r="H22" s="12">
        <v>6912</v>
      </c>
      <c r="I22" s="12">
        <v>12797</v>
      </c>
      <c r="J22" s="10">
        <v>0</v>
      </c>
      <c r="K22" s="12">
        <v>181179</v>
      </c>
      <c r="L22" s="10">
        <v>0</v>
      </c>
      <c r="M22" s="17">
        <f t="shared" si="0"/>
        <v>6360060</v>
      </c>
    </row>
    <row r="23" spans="1:13" x14ac:dyDescent="0.3">
      <c r="A23" s="6" t="s">
        <v>28</v>
      </c>
      <c r="B23" s="12">
        <v>7185885</v>
      </c>
      <c r="C23" s="12">
        <v>2379754</v>
      </c>
      <c r="D23" s="12">
        <v>89671</v>
      </c>
      <c r="E23" s="12">
        <v>0</v>
      </c>
      <c r="F23" s="12">
        <v>168531</v>
      </c>
      <c r="G23" s="12">
        <v>243085</v>
      </c>
      <c r="H23" s="12">
        <v>12083</v>
      </c>
      <c r="I23" s="12">
        <v>20893</v>
      </c>
      <c r="J23" s="10">
        <v>0</v>
      </c>
      <c r="K23" s="12">
        <v>316741</v>
      </c>
      <c r="L23" s="10">
        <v>111389</v>
      </c>
      <c r="M23" s="17">
        <f t="shared" si="0"/>
        <v>10528032</v>
      </c>
    </row>
    <row r="24" spans="1:13" x14ac:dyDescent="0.3">
      <c r="A24" s="6" t="s">
        <v>29</v>
      </c>
      <c r="B24" s="12">
        <v>2495479</v>
      </c>
      <c r="C24" s="12">
        <v>826430</v>
      </c>
      <c r="D24" s="12">
        <v>31141</v>
      </c>
      <c r="E24" s="12">
        <v>0</v>
      </c>
      <c r="F24" s="12">
        <v>58527</v>
      </c>
      <c r="G24" s="12">
        <v>80783</v>
      </c>
      <c r="H24" s="12">
        <v>1648</v>
      </c>
      <c r="I24" s="12">
        <v>7256</v>
      </c>
      <c r="J24" s="10">
        <v>0</v>
      </c>
      <c r="K24" s="12">
        <v>43209</v>
      </c>
      <c r="L24" s="10">
        <v>0</v>
      </c>
      <c r="M24" s="17">
        <f t="shared" si="0"/>
        <v>3544473</v>
      </c>
    </row>
    <row r="25" spans="1:13" x14ac:dyDescent="0.3">
      <c r="A25" s="6" t="s">
        <v>30</v>
      </c>
      <c r="B25" s="12">
        <v>2933184</v>
      </c>
      <c r="C25" s="12">
        <v>971384</v>
      </c>
      <c r="D25" s="12">
        <v>36603</v>
      </c>
      <c r="E25" s="12">
        <v>0</v>
      </c>
      <c r="F25" s="12">
        <v>68792</v>
      </c>
      <c r="G25" s="12">
        <v>95305</v>
      </c>
      <c r="H25" s="12">
        <v>2828</v>
      </c>
      <c r="I25" s="12">
        <v>8528</v>
      </c>
      <c r="J25" s="10">
        <v>0</v>
      </c>
      <c r="K25" s="12">
        <v>74143</v>
      </c>
      <c r="L25" s="10">
        <v>0</v>
      </c>
      <c r="M25" s="17">
        <f t="shared" si="0"/>
        <v>4190767</v>
      </c>
    </row>
    <row r="26" spans="1:13" x14ac:dyDescent="0.3">
      <c r="A26" s="6" t="s">
        <v>31</v>
      </c>
      <c r="B26" s="12">
        <v>3721268</v>
      </c>
      <c r="C26" s="12">
        <v>1232375</v>
      </c>
      <c r="D26" s="12">
        <v>46437</v>
      </c>
      <c r="E26" s="12">
        <v>0</v>
      </c>
      <c r="F26" s="12">
        <v>87275</v>
      </c>
      <c r="G26" s="12">
        <v>120542</v>
      </c>
      <c r="H26" s="12">
        <v>4884</v>
      </c>
      <c r="I26" s="12">
        <v>10820</v>
      </c>
      <c r="J26" s="10">
        <v>0</v>
      </c>
      <c r="K26" s="12">
        <v>128029</v>
      </c>
      <c r="L26" s="10">
        <v>494808</v>
      </c>
      <c r="M26" s="17">
        <f t="shared" si="0"/>
        <v>5846438</v>
      </c>
    </row>
    <row r="27" spans="1:13" x14ac:dyDescent="0.3">
      <c r="A27" s="6" t="s">
        <v>32</v>
      </c>
      <c r="B27" s="12">
        <v>2302265</v>
      </c>
      <c r="C27" s="12">
        <v>762443</v>
      </c>
      <c r="D27" s="12">
        <v>28730</v>
      </c>
      <c r="E27" s="12">
        <v>0</v>
      </c>
      <c r="F27" s="12">
        <v>53995</v>
      </c>
      <c r="G27" s="12">
        <v>74402</v>
      </c>
      <c r="H27" s="12">
        <v>809</v>
      </c>
      <c r="I27" s="12">
        <v>6694</v>
      </c>
      <c r="J27" s="10">
        <v>0</v>
      </c>
      <c r="K27" s="12">
        <v>21196</v>
      </c>
      <c r="L27" s="10">
        <v>0</v>
      </c>
      <c r="M27" s="17">
        <f t="shared" si="0"/>
        <v>3250534</v>
      </c>
    </row>
    <row r="28" spans="1:13" x14ac:dyDescent="0.3">
      <c r="A28" s="6" t="s">
        <v>33</v>
      </c>
      <c r="B28" s="12">
        <v>2572159</v>
      </c>
      <c r="C28" s="12">
        <v>851824</v>
      </c>
      <c r="D28" s="12">
        <v>32098</v>
      </c>
      <c r="E28" s="12">
        <v>0</v>
      </c>
      <c r="F28" s="12">
        <v>60325</v>
      </c>
      <c r="G28" s="12">
        <v>83059</v>
      </c>
      <c r="H28" s="12">
        <v>2153</v>
      </c>
      <c r="I28" s="12">
        <v>7479</v>
      </c>
      <c r="J28" s="10">
        <v>0</v>
      </c>
      <c r="K28" s="12">
        <v>56447</v>
      </c>
      <c r="L28" s="10">
        <v>631967</v>
      </c>
      <c r="M28" s="17">
        <f t="shared" si="0"/>
        <v>4297511</v>
      </c>
    </row>
    <row r="29" spans="1:13" x14ac:dyDescent="0.3">
      <c r="A29" s="6" t="s">
        <v>34</v>
      </c>
      <c r="B29" s="12">
        <v>2512889</v>
      </c>
      <c r="C29" s="12">
        <v>832195</v>
      </c>
      <c r="D29" s="12">
        <v>31358</v>
      </c>
      <c r="E29" s="12">
        <v>0</v>
      </c>
      <c r="F29" s="12">
        <v>58935</v>
      </c>
      <c r="G29" s="12">
        <v>81218</v>
      </c>
      <c r="H29" s="12">
        <v>745</v>
      </c>
      <c r="I29" s="12">
        <v>7306</v>
      </c>
      <c r="J29" s="10">
        <v>0</v>
      </c>
      <c r="K29" s="12">
        <v>19543</v>
      </c>
      <c r="L29" s="10">
        <v>0</v>
      </c>
      <c r="M29" s="17">
        <f t="shared" si="0"/>
        <v>3544189</v>
      </c>
    </row>
    <row r="30" spans="1:13" x14ac:dyDescent="0.3">
      <c r="A30" s="6" t="s">
        <v>35</v>
      </c>
      <c r="B30" s="12">
        <v>3798454</v>
      </c>
      <c r="C30" s="12">
        <v>1257937</v>
      </c>
      <c r="D30" s="12">
        <v>47400</v>
      </c>
      <c r="E30" s="12">
        <v>0</v>
      </c>
      <c r="F30" s="12">
        <v>89085</v>
      </c>
      <c r="G30" s="12">
        <v>123923</v>
      </c>
      <c r="H30" s="12">
        <v>5421</v>
      </c>
      <c r="I30" s="12">
        <v>11044</v>
      </c>
      <c r="J30" s="10">
        <v>0</v>
      </c>
      <c r="K30" s="12">
        <v>142112</v>
      </c>
      <c r="L30" s="10">
        <v>0</v>
      </c>
      <c r="M30" s="17">
        <f t="shared" si="0"/>
        <v>5475376</v>
      </c>
    </row>
    <row r="31" spans="1:13" x14ac:dyDescent="0.3">
      <c r="A31" s="6" t="s">
        <v>36</v>
      </c>
      <c r="B31" s="12">
        <v>2988438</v>
      </c>
      <c r="C31" s="12">
        <v>989683</v>
      </c>
      <c r="D31" s="12">
        <v>37292</v>
      </c>
      <c r="E31" s="12">
        <v>0</v>
      </c>
      <c r="F31" s="12">
        <v>70088</v>
      </c>
      <c r="G31" s="12">
        <v>96610</v>
      </c>
      <c r="H31" s="12">
        <v>3521</v>
      </c>
      <c r="I31" s="12">
        <v>8689</v>
      </c>
      <c r="J31" s="10">
        <v>0</v>
      </c>
      <c r="K31" s="12">
        <v>92298</v>
      </c>
      <c r="L31" s="10">
        <v>0</v>
      </c>
      <c r="M31" s="17">
        <f t="shared" si="0"/>
        <v>4286619</v>
      </c>
    </row>
    <row r="32" spans="1:13" x14ac:dyDescent="0.3">
      <c r="A32" s="6" t="s">
        <v>37</v>
      </c>
      <c r="B32" s="12">
        <v>2542908</v>
      </c>
      <c r="C32" s="12">
        <v>842137</v>
      </c>
      <c r="D32" s="12">
        <v>31732</v>
      </c>
      <c r="E32" s="12">
        <v>0</v>
      </c>
      <c r="F32" s="12">
        <v>59639</v>
      </c>
      <c r="G32" s="12">
        <v>82473</v>
      </c>
      <c r="H32" s="12">
        <v>1843</v>
      </c>
      <c r="I32" s="12">
        <v>7394</v>
      </c>
      <c r="J32" s="10">
        <v>0</v>
      </c>
      <c r="K32" s="12">
        <v>48309</v>
      </c>
      <c r="L32" s="10">
        <v>0</v>
      </c>
      <c r="M32" s="17">
        <f t="shared" si="0"/>
        <v>3616435</v>
      </c>
    </row>
    <row r="33" spans="1:13" x14ac:dyDescent="0.3">
      <c r="A33" s="6" t="s">
        <v>38</v>
      </c>
      <c r="B33" s="12">
        <v>2492930</v>
      </c>
      <c r="C33" s="12">
        <v>825585</v>
      </c>
      <c r="D33" s="12">
        <v>31109</v>
      </c>
      <c r="E33" s="12">
        <v>0</v>
      </c>
      <c r="F33" s="12">
        <v>58467</v>
      </c>
      <c r="G33" s="12">
        <v>81744</v>
      </c>
      <c r="H33" s="12">
        <v>1248</v>
      </c>
      <c r="I33" s="12">
        <v>7248</v>
      </c>
      <c r="J33" s="10">
        <v>0</v>
      </c>
      <c r="K33" s="12">
        <v>32704</v>
      </c>
      <c r="L33" s="10">
        <v>0</v>
      </c>
      <c r="M33" s="17">
        <f t="shared" si="0"/>
        <v>3531035</v>
      </c>
    </row>
    <row r="34" spans="1:13" x14ac:dyDescent="0.3">
      <c r="A34" s="6" t="s">
        <v>39</v>
      </c>
      <c r="B34" s="12">
        <v>4890997</v>
      </c>
      <c r="C34" s="12">
        <v>1619755</v>
      </c>
      <c r="D34" s="12">
        <v>61034</v>
      </c>
      <c r="E34" s="12">
        <v>0</v>
      </c>
      <c r="F34" s="12">
        <v>114709</v>
      </c>
      <c r="G34" s="12">
        <v>156408</v>
      </c>
      <c r="H34" s="12">
        <v>7177</v>
      </c>
      <c r="I34" s="12">
        <v>14221</v>
      </c>
      <c r="J34" s="10">
        <v>0</v>
      </c>
      <c r="K34" s="12">
        <v>188130</v>
      </c>
      <c r="L34" s="10">
        <v>949101</v>
      </c>
      <c r="M34" s="17">
        <f t="shared" si="0"/>
        <v>8001532</v>
      </c>
    </row>
    <row r="35" spans="1:13" x14ac:dyDescent="0.3">
      <c r="A35" s="6" t="s">
        <v>40</v>
      </c>
      <c r="B35" s="12">
        <v>6565607</v>
      </c>
      <c r="C35" s="12">
        <v>2174336</v>
      </c>
      <c r="D35" s="12">
        <v>81931</v>
      </c>
      <c r="E35" s="12">
        <v>0</v>
      </c>
      <c r="F35" s="12">
        <v>153984</v>
      </c>
      <c r="G35" s="12">
        <v>212706</v>
      </c>
      <c r="H35" s="12">
        <v>10684</v>
      </c>
      <c r="I35" s="12">
        <v>19090</v>
      </c>
      <c r="J35" s="10">
        <v>0</v>
      </c>
      <c r="K35" s="12">
        <v>280052</v>
      </c>
      <c r="L35" s="10">
        <v>108</v>
      </c>
      <c r="M35" s="17">
        <f t="shared" si="0"/>
        <v>9498498</v>
      </c>
    </row>
    <row r="36" spans="1:13" x14ac:dyDescent="0.3">
      <c r="A36" s="6" t="s">
        <v>41</v>
      </c>
      <c r="B36" s="12">
        <v>3912057</v>
      </c>
      <c r="C36" s="12">
        <v>1295559</v>
      </c>
      <c r="D36" s="12">
        <v>48818</v>
      </c>
      <c r="E36" s="12">
        <v>0</v>
      </c>
      <c r="F36" s="12">
        <v>91750</v>
      </c>
      <c r="G36" s="12">
        <v>126237</v>
      </c>
      <c r="H36" s="12">
        <v>5478</v>
      </c>
      <c r="I36" s="12">
        <v>11375</v>
      </c>
      <c r="J36" s="10">
        <v>0</v>
      </c>
      <c r="K36" s="12">
        <v>143588</v>
      </c>
      <c r="L36" s="10">
        <v>133179</v>
      </c>
      <c r="M36" s="17">
        <f t="shared" si="0"/>
        <v>5768041</v>
      </c>
    </row>
    <row r="37" spans="1:13" x14ac:dyDescent="0.3">
      <c r="A37" s="6" t="s">
        <v>42</v>
      </c>
      <c r="B37" s="12">
        <v>2826397</v>
      </c>
      <c r="C37" s="12">
        <v>936020</v>
      </c>
      <c r="D37" s="12">
        <v>35270</v>
      </c>
      <c r="E37" s="12">
        <v>0</v>
      </c>
      <c r="F37" s="12">
        <v>66288</v>
      </c>
      <c r="G37" s="12">
        <v>89519</v>
      </c>
      <c r="H37" s="12">
        <v>3762</v>
      </c>
      <c r="I37" s="12">
        <v>8218</v>
      </c>
      <c r="J37" s="10">
        <v>0</v>
      </c>
      <c r="K37" s="12">
        <v>98611</v>
      </c>
      <c r="L37" s="10">
        <v>0</v>
      </c>
      <c r="M37" s="17">
        <f t="shared" si="0"/>
        <v>4064085</v>
      </c>
    </row>
    <row r="38" spans="1:13" x14ac:dyDescent="0.3">
      <c r="A38" s="6" t="s">
        <v>43</v>
      </c>
      <c r="B38" s="12">
        <v>2255115</v>
      </c>
      <c r="C38" s="12">
        <v>746828</v>
      </c>
      <c r="D38" s="12">
        <v>28141</v>
      </c>
      <c r="E38" s="12">
        <v>0</v>
      </c>
      <c r="F38" s="12">
        <v>52889</v>
      </c>
      <c r="G38" s="12">
        <v>72983</v>
      </c>
      <c r="H38" s="12">
        <v>975</v>
      </c>
      <c r="I38" s="12">
        <v>6557</v>
      </c>
      <c r="J38" s="10">
        <v>0</v>
      </c>
      <c r="K38" s="12">
        <v>25554</v>
      </c>
      <c r="L38" s="10">
        <v>0</v>
      </c>
      <c r="M38" s="17">
        <f t="shared" si="0"/>
        <v>3189042</v>
      </c>
    </row>
    <row r="39" spans="1:13" ht="15" thickBot="1" x14ac:dyDescent="0.35">
      <c r="A39" s="7" t="s">
        <v>44</v>
      </c>
      <c r="B39" s="13">
        <f>SUM(B6:B38)</f>
        <v>147326862</v>
      </c>
      <c r="C39" s="13">
        <f t="shared" ref="C39:M39" si="1">SUM(C6:C38)</f>
        <v>48790335</v>
      </c>
      <c r="D39" s="13">
        <f t="shared" si="1"/>
        <v>1838469</v>
      </c>
      <c r="E39" s="13">
        <f t="shared" si="1"/>
        <v>0</v>
      </c>
      <c r="F39" s="13">
        <f t="shared" si="1"/>
        <v>3455264</v>
      </c>
      <c r="G39" s="13">
        <f t="shared" si="1"/>
        <v>4786586</v>
      </c>
      <c r="H39" s="13">
        <f t="shared" si="1"/>
        <v>198066</v>
      </c>
      <c r="I39" s="13">
        <f t="shared" si="1"/>
        <v>428362</v>
      </c>
      <c r="J39" s="13">
        <f t="shared" si="1"/>
        <v>0</v>
      </c>
      <c r="K39" s="13">
        <f t="shared" si="1"/>
        <v>5192000</v>
      </c>
      <c r="L39" s="13">
        <f t="shared" si="1"/>
        <v>7300071</v>
      </c>
      <c r="M39" s="18">
        <f t="shared" si="1"/>
        <v>219316015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ENERO</vt:lpstr>
      <vt:lpstr>ANEXO VII FEBRERO</vt:lpstr>
      <vt:lpstr>ANEXO VII MARZO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Arzate</cp:lastModifiedBy>
  <cp:lastPrinted>2016-10-05T19:55:15Z</cp:lastPrinted>
  <dcterms:created xsi:type="dcterms:W3CDTF">2014-04-11T21:27:33Z</dcterms:created>
  <dcterms:modified xsi:type="dcterms:W3CDTF">2019-04-09T21:25:34Z</dcterms:modified>
</cp:coreProperties>
</file>